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ummary" sheetId="2" state="visible" r:id="rId2"/>
    <sheet name="Settings" sheetId="3" state="visible" r:id="rId3"/>
    <sheet name="Journal" sheetId="4" state="visible" r:id="rId4"/>
    <sheet name="Example 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;[Red]-#,##0.00"/>
    <numFmt numFmtId="166" formatCode="0.00&quot;R&quot;;[Red]-0.00&quot;R&quot;"/>
    <numFmt numFmtId="167" formatCode="0.0%"/>
    <numFmt numFmtId="168" formatCode="0.00&quot;R&quot;"/>
  </numFmts>
  <fonts count="12">
    <font>
      <name val="Calibri"/>
      <family val="2"/>
      <color theme="1"/>
      <sz val="11"/>
      <scheme val="minor"/>
    </font>
    <font>
      <b val="1"/>
      <color rgb="0008090B"/>
      <sz val="18"/>
    </font>
    <font>
      <i val="1"/>
      <color rgb="006F6E69"/>
      <sz val="9"/>
    </font>
    <font>
      <b val="1"/>
      <color rgb="0008090B"/>
      <sz val="12"/>
    </font>
    <font>
      <b val="1"/>
      <color rgb="00B4471F"/>
    </font>
    <font>
      <color rgb="006F6E69"/>
      <sz val="9"/>
    </font>
    <font>
      <b val="1"/>
      <color rgb="0008090B"/>
      <sz val="14"/>
    </font>
    <font>
      <b val="1"/>
    </font>
    <font>
      <i val="1"/>
      <color rgb="006F6E69"/>
    </font>
    <font>
      <b val="1"/>
      <color rgb="00F2C14E"/>
    </font>
    <font>
      <b val="1"/>
      <color rgb="00FFFFFF"/>
    </font>
    <font>
      <b val="1"/>
      <color rgb="0008090B"/>
      <sz val="16"/>
    </font>
  </fonts>
  <fills count="7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8090B"/>
      </patternFill>
    </fill>
    <fill>
      <patternFill patternType="solid">
        <fgColor rgb="00EFEDE7"/>
      </patternFill>
    </fill>
    <fill>
      <patternFill patternType="solid">
        <fgColor rgb="00B4471F"/>
      </patternFill>
    </fill>
    <fill>
      <patternFill patternType="solid">
        <fgColor rgb="00F6F2E7"/>
      </patternFill>
    </fill>
  </fills>
  <borders count="2">
    <border>
      <left/>
      <right/>
      <top/>
      <bottom/>
      <diagonal/>
    </border>
    <border>
      <left style="thin">
        <color rgb="00D9D4C6"/>
      </left>
      <right style="thin">
        <color rgb="00D9D4C6"/>
      </right>
      <top style="thin">
        <color rgb="00D9D4C6"/>
      </top>
      <bottom style="thin">
        <color rgb="00D9D4C6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1" fillId="0" borderId="0" pivotButton="0" quotePrefix="0" xfId="0"/>
    <xf numFmtId="0" fontId="2" fillId="0" borderId="0" pivotButton="0" quotePrefix="0" xfId="0"/>
    <xf numFmtId="0" fontId="9" fillId="3" borderId="1" pivotButton="0" quotePrefix="0" xfId="0"/>
    <xf numFmtId="0" fontId="7" fillId="0" borderId="1" pivotButton="0" quotePrefix="0" xfId="0"/>
    <xf numFmtId="1" fontId="0" fillId="0" borderId="1" pivotButton="0" quotePrefix="0" xfId="0"/>
    <xf numFmtId="1" fontId="0" fillId="6" borderId="1" pivotButton="0" quotePrefix="0" xfId="0"/>
    <xf numFmtId="0" fontId="5" fillId="0" borderId="1" pivotButton="0" quotePrefix="0" xfId="0"/>
    <xf numFmtId="167" fontId="0" fillId="0" borderId="1" pivotButton="0" quotePrefix="0" xfId="0"/>
    <xf numFmtId="167" fontId="0" fillId="6" borderId="1" pivotButton="0" quotePrefix="0" xfId="0"/>
    <xf numFmtId="165" fontId="0" fillId="0" borderId="1" pivotButton="0" quotePrefix="0" xfId="0"/>
    <xf numFmtId="165" fontId="0" fillId="6" borderId="1" pivotButton="0" quotePrefix="0" xfId="0"/>
    <xf numFmtId="166" fontId="0" fillId="0" borderId="1" pivotButton="0" quotePrefix="0" xfId="0"/>
    <xf numFmtId="166" fontId="0" fillId="6" borderId="1" pivotButton="0" quotePrefix="0" xfId="0"/>
    <xf numFmtId="168" fontId="0" fillId="0" borderId="1" pivotButton="0" quotePrefix="0" xfId="0"/>
    <xf numFmtId="168" fontId="0" fillId="6" borderId="1" pivotButton="0" quotePrefix="0" xfId="0"/>
    <xf numFmtId="2" fontId="0" fillId="0" borderId="1" pivotButton="0" quotePrefix="0" xfId="0"/>
    <xf numFmtId="2" fontId="0" fillId="6" borderId="1" pivotButton="0" quotePrefix="0" xfId="0"/>
    <xf numFmtId="4" fontId="0" fillId="0" borderId="1" pivotButton="0" quotePrefix="0" xfId="0"/>
    <xf numFmtId="4" fontId="0" fillId="6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6" fillId="0" borderId="0" pivotButton="0" quotePrefix="0" xfId="0"/>
    <xf numFmtId="0" fontId="0" fillId="2" borderId="1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5" fontId="0" fillId="4" borderId="0" pivotButton="0" quotePrefix="0" xfId="0"/>
    <xf numFmtId="0" fontId="10" fillId="5" borderId="0" pivotButton="0" quotePrefix="0" xfId="0"/>
  </cellXfs>
  <cellStyles count="1">
    <cellStyle name="Normal" xfId="0" builtinId="0" hidden="0"/>
  </cellStyles>
  <dxfs count="1">
    <dxf>
      <font>
        <color rgb="001E8E4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XAUUSD Trading Journal</t>
        </is>
      </c>
    </row>
    <row r="3">
      <c r="B3" s="2" t="inlineStr">
        <is>
          <t>Free download from www.xauusdglobal.com · Education only, not financial advice. Trading gold with leverage carries a high risk of loss.</t>
        </is>
      </c>
    </row>
    <row r="4">
      <c r="B4" s="3" t="inlineStr"/>
    </row>
    <row r="5">
      <c r="B5" s="4" t="inlineStr">
        <is>
          <t>How to use this journal</t>
        </is>
      </c>
    </row>
    <row r="6">
      <c r="B6" s="3" t="inlineStr">
        <is>
          <t>1. Settings: enter your account's contract size (most accounts use 100 oz per lot; check yours) and your starting balance.</t>
        </is>
      </c>
    </row>
    <row r="7">
      <c r="B7" s="3" t="inlineStr">
        <is>
          <t>2. Journal: one row per trade. Fill in the white columns. Grey columns (Risk $, R multiple, Running P&amp;L $) calculate themselves.</t>
        </is>
      </c>
    </row>
    <row r="8">
      <c r="B8" s="3" t="inlineStr">
        <is>
          <t>3. Fill in Date to Lots BEFORE you enter the trade. Fill in Result $ (after spread, commission and swap) when the trade closes.</t>
        </is>
      </c>
    </row>
    <row r="9">
      <c r="B9" s="3" t="inlineStr">
        <is>
          <t>4. Add a screenshot link (for example a TradingView snapshot) and one line on what happened and how you felt.</t>
        </is>
      </c>
    </row>
    <row r="10">
      <c r="B10" s="3" t="inlineStr">
        <is>
          <t>5. Summary: win rate, average win and loss in R, expectancy, profit factor and maximum drawdown update automatically.</t>
        </is>
      </c>
    </row>
    <row r="11">
      <c r="B11" s="3" t="inlineStr">
        <is>
          <t>6. Review every week: which session and which setup make money for you, and which rule breaks cost you the most?</t>
        </is>
      </c>
    </row>
    <row r="12">
      <c r="B12" s="3" t="inlineStr"/>
    </row>
    <row r="13">
      <c r="B13" s="4" t="inlineStr">
        <is>
          <t>Definitions</t>
        </is>
      </c>
    </row>
    <row r="14">
      <c r="B14" s="3" t="inlineStr">
        <is>
          <t>Risk $ (1R) = |entry − stop| × lots × contract size: the amount you lose if the stop is hit.</t>
        </is>
      </c>
    </row>
    <row r="15">
      <c r="B15" s="3" t="inlineStr">
        <is>
          <t>R multiple = Result $ ÷ Risk $. +2R means you made twice what you risked; −1R is a normal full loss.</t>
        </is>
      </c>
    </row>
    <row r="16">
      <c r="B16" s="3" t="inlineStr">
        <is>
          <t>Expectancy = average R per trade. Profit factor = gross profit ÷ gross loss. Max drawdown = largest fall from a peak in running P&amp;L.</t>
        </is>
      </c>
    </row>
    <row r="17">
      <c r="B17" s="3" t="inlineStr"/>
    </row>
    <row r="18">
      <c r="B18" s="5" t="inlineStr">
        <is>
          <t>The 'Example data' sheet holds 10 HYPOTHETICAL trades so you can see the formulas working. They are not real results. Delete or ignore that sheet.</t>
        </is>
      </c>
    </row>
    <row r="19">
      <c r="B19" s="3" t="inlineStr"/>
    </row>
    <row r="20">
      <c r="B20" s="6" t="inlineStr">
        <is>
          <t>More free tools: expectancy calculator https://www.xauusdglobal.com/tools/expectancy-calculator/ · journal guide https://www.xauusdglobal.com/blog/how-to-keep-a-trading-journal/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60" customWidth="1" min="4" max="4"/>
  </cols>
  <sheetData>
    <row r="1">
      <c r="A1" s="7" t="inlineStr">
        <is>
          <t>Journal summary</t>
        </is>
      </c>
    </row>
    <row r="2">
      <c r="A2" s="8" t="inlineStr">
        <is>
          <t>Everything below is calculated from the Journal sheet. The right-hand column shows the same formulas on the hypothetical example data.</t>
        </is>
      </c>
    </row>
    <row r="4">
      <c r="A4" s="9" t="inlineStr">
        <is>
          <t>Measure</t>
        </is>
      </c>
      <c r="B4" s="9" t="inlineStr">
        <is>
          <t>Your journal</t>
        </is>
      </c>
      <c r="C4" s="9" t="inlineStr">
        <is>
          <t>Example data (hypothetical)</t>
        </is>
      </c>
      <c r="D4" s="9" t="inlineStr">
        <is>
          <t>How it is calculated</t>
        </is>
      </c>
    </row>
    <row r="5">
      <c r="A5" s="10" t="inlineStr">
        <is>
          <t>Trades</t>
        </is>
      </c>
      <c r="B5" s="11">
        <f>COUNT(Journal!$J$2:$J$501)</f>
        <v/>
      </c>
      <c r="C5" s="12">
        <f>COUNT('Example data'!$J$4:$J$43)</f>
        <v/>
      </c>
      <c r="D5" s="13" t="inlineStr">
        <is>
          <t>Rows with a Result $</t>
        </is>
      </c>
    </row>
    <row r="6">
      <c r="A6" s="10" t="inlineStr">
        <is>
          <t>Wins</t>
        </is>
      </c>
      <c r="B6" s="11">
        <f>COUNTIF(Journal!$J$2:$J$501,"&gt;0")</f>
        <v/>
      </c>
      <c r="C6" s="12">
        <f>COUNTIF('Example data'!$J$4:$J$43,"&gt;0")</f>
        <v/>
      </c>
      <c r="D6" s="13" t="inlineStr">
        <is>
          <t>Result $ above 0</t>
        </is>
      </c>
    </row>
    <row r="7">
      <c r="A7" s="10" t="inlineStr">
        <is>
          <t>Losses</t>
        </is>
      </c>
      <c r="B7" s="11">
        <f>COUNTIF(Journal!$J$2:$J$501,"&lt;0")</f>
        <v/>
      </c>
      <c r="C7" s="12">
        <f>COUNTIF('Example data'!$J$4:$J$43,"&lt;0")</f>
        <v/>
      </c>
      <c r="D7" s="13" t="inlineStr">
        <is>
          <t>Result $ below 0</t>
        </is>
      </c>
    </row>
    <row r="8">
      <c r="A8" s="10" t="inlineStr">
        <is>
          <t>Win rate</t>
        </is>
      </c>
      <c r="B8" s="14">
        <f>IFERROR(COUNTIF(Journal!$J$2:$J$501,"&gt;0")/COUNT(Journal!$J$2:$J$501),"")</f>
        <v/>
      </c>
      <c r="C8" s="15">
        <f>IFERROR(COUNTIF('Example data'!$J$4:$J$43,"&gt;0")/COUNT('Example data'!$J$4:$J$43),"")</f>
        <v/>
      </c>
      <c r="D8" s="13" t="inlineStr">
        <is>
          <t>Wins ÷ trades</t>
        </is>
      </c>
    </row>
    <row r="9">
      <c r="A9" s="10" t="inlineStr">
        <is>
          <t>Net P&amp;L $</t>
        </is>
      </c>
      <c r="B9" s="16">
        <f>SUM(Journal!$J$2:$J$501)</f>
        <v/>
      </c>
      <c r="C9" s="17">
        <f>SUM('Example data'!$J$4:$J$43)</f>
        <v/>
      </c>
      <c r="D9" s="13" t="inlineStr">
        <is>
          <t>Sum of Result $</t>
        </is>
      </c>
    </row>
    <row r="10">
      <c r="A10" s="10" t="inlineStr">
        <is>
          <t>Net R</t>
        </is>
      </c>
      <c r="B10" s="18">
        <f>SUM(Journal!$K$2:$K$501)</f>
        <v/>
      </c>
      <c r="C10" s="19">
        <f>SUM('Example data'!$K$4:$K$43)</f>
        <v/>
      </c>
      <c r="D10" s="13" t="inlineStr">
        <is>
          <t>Sum of R multiples</t>
        </is>
      </c>
    </row>
    <row r="11">
      <c r="A11" s="10" t="inlineStr">
        <is>
          <t>Average win (R)</t>
        </is>
      </c>
      <c r="B11" s="20">
        <f>IFERROR(AVERAGEIF(Journal!$K$2:$K$501,"&gt;0"),"")</f>
        <v/>
      </c>
      <c r="C11" s="21">
        <f>IFERROR(AVERAGEIF('Example data'!$K$4:$K$43,"&gt;0"),"")</f>
        <v/>
      </c>
      <c r="D11" s="13" t="inlineStr">
        <is>
          <t>Average R of winning trades</t>
        </is>
      </c>
    </row>
    <row r="12">
      <c r="A12" s="10" t="inlineStr">
        <is>
          <t>Average loss (R)</t>
        </is>
      </c>
      <c r="B12" s="18">
        <f>IFERROR(AVERAGEIF(Journal!$K$2:$K$501,"&lt;0"),"")</f>
        <v/>
      </c>
      <c r="C12" s="19">
        <f>IFERROR(AVERAGEIF('Example data'!$K$4:$K$43,"&lt;0"),"")</f>
        <v/>
      </c>
      <c r="D12" s="13" t="inlineStr">
        <is>
          <t>Average R of losing trades</t>
        </is>
      </c>
    </row>
    <row r="13">
      <c r="A13" s="10" t="inlineStr">
        <is>
          <t>Expectancy (R per trade)</t>
        </is>
      </c>
      <c r="B13" s="18">
        <f>IFERROR(AVERAGE(Journal!$K$2:$K$501),"")</f>
        <v/>
      </c>
      <c r="C13" s="19">
        <f>IFERROR(AVERAGE('Example data'!$K$4:$K$43),"")</f>
        <v/>
      </c>
      <c r="D13" s="13" t="inlineStr">
        <is>
          <t>Average R multiple = (win rate × avg win) − (loss rate × avg loss)</t>
        </is>
      </c>
    </row>
    <row r="14">
      <c r="A14" s="10" t="inlineStr">
        <is>
          <t>Expectancy ($ per trade)</t>
        </is>
      </c>
      <c r="B14" s="16">
        <f>IFERROR(AVERAGE(Journal!$J$2:$J$501),"")</f>
        <v/>
      </c>
      <c r="C14" s="17">
        <f>IFERROR(AVERAGE('Example data'!$J$4:$J$43),"")</f>
        <v/>
      </c>
      <c r="D14" s="13" t="inlineStr">
        <is>
          <t>Average Result $</t>
        </is>
      </c>
    </row>
    <row r="15">
      <c r="A15" s="10" t="inlineStr">
        <is>
          <t>Profit factor</t>
        </is>
      </c>
      <c r="B15" s="22">
        <f>IFERROR(SUMIF(Journal!$J$2:$J$501,"&gt;0")/ABS(SUMIF(Journal!$J$2:$J$501,"&lt;0")),"")</f>
        <v/>
      </c>
      <c r="C15" s="23">
        <f>IFERROR(SUMIF('Example data'!$J$4:$J$43,"&gt;0")/ABS(SUMIF('Example data'!$J$4:$J$43,"&lt;0")),"")</f>
        <v/>
      </c>
      <c r="D15" s="13" t="inlineStr">
        <is>
          <t>Gross profit ÷ gross loss (above 1 = profitable)</t>
        </is>
      </c>
    </row>
    <row r="16">
      <c r="A16" s="10" t="inlineStr">
        <is>
          <t>Max drawdown $</t>
        </is>
      </c>
      <c r="B16" s="24">
        <f>IFERROR(MAX(0,MAX(Journal!$Q$2:$Q$501)),0)</f>
        <v/>
      </c>
      <c r="C16" s="25">
        <f>IFERROR(MAX(0,MAX('Example data'!$Q$4:$Q$43)),0)</f>
        <v/>
      </c>
      <c r="D16" s="13" t="inlineStr">
        <is>
          <t>Largest fall from a peak in running P&amp;L</t>
        </is>
      </c>
    </row>
    <row r="17">
      <c r="A17" s="10" t="inlineStr">
        <is>
          <t>Max drawdown % of starting balance</t>
        </is>
      </c>
      <c r="B17" s="14">
        <f>IFERROR(MAX(0,MAX(Journal!$Q$2:$Q$501))/Settings!$B$4,"")</f>
        <v/>
      </c>
      <c r="C17" s="15">
        <f>IFERROR(MAX(0,MAX('Example data'!$Q$4:$Q$43))/Settings!$B$4,"")</f>
        <v/>
      </c>
      <c r="D17" s="13" t="inlineStr">
        <is>
          <t>Max drawdown $ ÷ starting balance (Settings)</t>
        </is>
      </c>
    </row>
    <row r="18">
      <c r="A18" s="10" t="inlineStr">
        <is>
          <t>Average risk per trade $</t>
        </is>
      </c>
      <c r="B18" s="24">
        <f>IFERROR(AVERAGE(Journal!$I$2:$I$501),"")</f>
        <v/>
      </c>
      <c r="C18" s="25">
        <f>IFERROR(AVERAGE('Example data'!$I$4:$I$43),"")</f>
        <v/>
      </c>
      <c r="D18" s="13" t="inlineStr">
        <is>
          <t>Average Risk $ (1R)</t>
        </is>
      </c>
    </row>
    <row r="21">
      <c r="A21" s="26" t="inlineStr">
        <is>
          <t>By session (your journal)</t>
        </is>
      </c>
    </row>
    <row r="22">
      <c r="A22" s="9" t="inlineStr">
        <is>
          <t>Session</t>
        </is>
      </c>
      <c r="B22" s="9" t="inlineStr">
        <is>
          <t>Trades</t>
        </is>
      </c>
      <c r="C22" s="9" t="inlineStr">
        <is>
          <t>Net R</t>
        </is>
      </c>
      <c r="D22" s="9" t="inlineStr">
        <is>
          <t>Win rate</t>
        </is>
      </c>
    </row>
    <row r="23">
      <c r="A23" s="27">
        <f>Settings!A8</f>
        <v/>
      </c>
      <c r="B23" s="27">
        <f>COUNTIFS(Journal!$B$2:$B$501,A23,Journal!$J$2:$J$501,"&lt;&gt;")</f>
        <v/>
      </c>
      <c r="C23" s="18">
        <f>SUMIFS(Journal!$K$2:$K$501,Journal!$B$2:$B$501,A23)</f>
        <v/>
      </c>
      <c r="D23" s="14">
        <f>IFERROR(COUNTIFS(Journal!$B$2:$B$501,A23,Journal!$J$2:$J$501,"&gt;0")/B23,"")</f>
        <v/>
      </c>
    </row>
    <row r="24">
      <c r="A24" s="27">
        <f>Settings!A9</f>
        <v/>
      </c>
      <c r="B24" s="27">
        <f>COUNTIFS(Journal!$B$2:$B$501,A24,Journal!$J$2:$J$501,"&lt;&gt;")</f>
        <v/>
      </c>
      <c r="C24" s="18">
        <f>SUMIFS(Journal!$K$2:$K$501,Journal!$B$2:$B$501,A24)</f>
        <v/>
      </c>
      <c r="D24" s="14">
        <f>IFERROR(COUNTIFS(Journal!$B$2:$B$501,A24,Journal!$J$2:$J$501,"&gt;0")/B24,"")</f>
        <v/>
      </c>
    </row>
    <row r="25">
      <c r="A25" s="27">
        <f>Settings!A10</f>
        <v/>
      </c>
      <c r="B25" s="27">
        <f>COUNTIFS(Journal!$B$2:$B$501,A25,Journal!$J$2:$J$501,"&lt;&gt;")</f>
        <v/>
      </c>
      <c r="C25" s="18">
        <f>SUMIFS(Journal!$K$2:$K$501,Journal!$B$2:$B$501,A25)</f>
        <v/>
      </c>
      <c r="D25" s="14">
        <f>IFERROR(COUNTIFS(Journal!$B$2:$B$501,A25,Journal!$J$2:$J$501,"&gt;0")/B25,"")</f>
        <v/>
      </c>
    </row>
    <row r="26">
      <c r="A26" s="27">
        <f>Settings!A11</f>
        <v/>
      </c>
      <c r="B26" s="27">
        <f>COUNTIFS(Journal!$B$2:$B$501,A26,Journal!$J$2:$J$501,"&lt;&gt;")</f>
        <v/>
      </c>
      <c r="C26" s="18">
        <f>SUMIFS(Journal!$K$2:$K$501,Journal!$B$2:$B$501,A26)</f>
        <v/>
      </c>
      <c r="D26" s="14">
        <f>IFERROR(COUNTIFS(Journal!$B$2:$B$501,A26,Journal!$J$2:$J$501,"&gt;0")/B26,"")</f>
        <v/>
      </c>
    </row>
    <row r="27">
      <c r="A27" s="27">
        <f>Settings!A12</f>
        <v/>
      </c>
      <c r="B27" s="27">
        <f>COUNTIFS(Journal!$B$2:$B$501,A27,Journal!$J$2:$J$501,"&lt;&gt;")</f>
        <v/>
      </c>
      <c r="C27" s="18">
        <f>SUMIFS(Journal!$K$2:$K$501,Journal!$B$2:$B$501,A27)</f>
        <v/>
      </c>
      <c r="D27" s="14">
        <f>IFERROR(COUNTIFS(Journal!$B$2:$B$501,A27,Journal!$J$2:$J$501,"&gt;0")/B27,"")</f>
        <v/>
      </c>
    </row>
    <row r="30">
      <c r="A30" s="8" t="inlineStr">
        <is>
          <t>A small sample proves little: judge a setup only after dozens of trades taken exactly by your rules.</t>
        </is>
      </c>
    </row>
    <row r="31">
      <c r="A31" s="8" t="inlineStr">
        <is>
          <t>Educational template from www.xauusdglobal.com. Not financial advice.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28" t="inlineStr">
        <is>
          <t>Settings</t>
        </is>
      </c>
    </row>
    <row r="3">
      <c r="A3" t="inlineStr">
        <is>
          <t>Contract size (oz per 1.00 lot)</t>
        </is>
      </c>
      <c r="B3" s="29" t="n">
        <v>100</v>
      </c>
      <c r="C3" s="30" t="inlineStr">
        <is>
          <t>Check your account's contract specification.</t>
        </is>
      </c>
    </row>
    <row r="4">
      <c r="A4" t="inlineStr">
        <is>
          <t>Starting balance ($)</t>
        </is>
      </c>
      <c r="B4" s="29" t="n">
        <v>5000</v>
      </c>
    </row>
    <row r="6">
      <c r="A6" s="31" t="inlineStr">
        <is>
          <t>Lists used by the drop-downs (edit freely):</t>
        </is>
      </c>
    </row>
    <row r="7">
      <c r="A7" t="inlineStr">
        <is>
          <t>Sessions</t>
        </is>
      </c>
      <c r="B7" t="inlineStr">
        <is>
          <t>Emotions</t>
        </is>
      </c>
    </row>
    <row r="8">
      <c r="A8" t="inlineStr">
        <is>
          <t>Asia</t>
        </is>
      </c>
      <c r="B8" t="inlineStr">
        <is>
          <t>Calm</t>
        </is>
      </c>
    </row>
    <row r="9">
      <c r="A9" t="inlineStr">
        <is>
          <t>London</t>
        </is>
      </c>
      <c r="B9" t="inlineStr">
        <is>
          <t>Confident</t>
        </is>
      </c>
    </row>
    <row r="10">
      <c r="A10" t="inlineStr">
        <is>
          <t>Overlap</t>
        </is>
      </c>
      <c r="B10" t="inlineStr">
        <is>
          <t>Patient</t>
        </is>
      </c>
    </row>
    <row r="11">
      <c r="A11" t="inlineStr">
        <is>
          <t>New York</t>
        </is>
      </c>
      <c r="B11" t="inlineStr">
        <is>
          <t>Impatient</t>
        </is>
      </c>
    </row>
    <row r="12">
      <c r="A12" t="inlineStr">
        <is>
          <t>Late New York</t>
        </is>
      </c>
      <c r="B12" t="inlineStr">
        <is>
          <t>Fearful</t>
        </is>
      </c>
    </row>
    <row r="13">
      <c r="B13" t="inlineStr">
        <is>
          <t>Greedy</t>
        </is>
      </c>
    </row>
    <row r="14">
      <c r="B14" t="inlineStr">
        <is>
          <t>Frustrated</t>
        </is>
      </c>
    </row>
    <row r="15">
      <c r="B15" t="inlineStr">
        <is>
          <t>Bored</t>
        </is>
      </c>
    </row>
    <row r="16">
      <c r="B16" t="inlineStr">
        <is>
          <t>Tired</t>
        </is>
      </c>
    </row>
    <row r="17">
      <c r="B17" t="inlineStr">
        <is>
          <t>FOMO</t>
        </is>
      </c>
    </row>
    <row r="18">
      <c r="B18" t="inlineStr">
        <is>
          <t>Revenge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20" customWidth="1" min="3" max="3"/>
    <col width="10" customWidth="1" min="4" max="4"/>
    <col width="10" customWidth="1" min="5" max="5"/>
    <col width="10" customWidth="1" min="6" max="6"/>
    <col width="10" customWidth="1" min="7" max="7"/>
    <col width="7" customWidth="1" min="8" max="8"/>
    <col width="11" customWidth="1" min="9" max="9"/>
    <col width="11" customWidth="1" min="10" max="10"/>
    <col width="10" customWidth="1" min="11" max="11"/>
    <col width="13" customWidth="1" min="12" max="12"/>
    <col width="26" customWidth="1" min="13" max="13"/>
    <col width="40" customWidth="1" min="14" max="14"/>
    <col width="13" customWidth="1" min="15" max="15"/>
    <col width="12" customWidth="1" min="16" max="16"/>
    <col width="12" customWidth="1" min="17" max="17"/>
  </cols>
  <sheetData>
    <row r="1" ht="30" customHeight="1">
      <c r="A1" s="32" t="inlineStr">
        <is>
          <t>Date</t>
        </is>
      </c>
      <c r="B1" s="32" t="inlineStr">
        <is>
          <t>Session</t>
        </is>
      </c>
      <c r="C1" s="32" t="inlineStr">
        <is>
          <t>Setup</t>
        </is>
      </c>
      <c r="D1" s="32" t="inlineStr">
        <is>
          <t>Direction</t>
        </is>
      </c>
      <c r="E1" s="32" t="inlineStr">
        <is>
          <t>Entry</t>
        </is>
      </c>
      <c r="F1" s="32" t="inlineStr">
        <is>
          <t>Stop</t>
        </is>
      </c>
      <c r="G1" s="32" t="inlineStr">
        <is>
          <t>Target</t>
        </is>
      </c>
      <c r="H1" s="32" t="inlineStr">
        <is>
          <t>Lots</t>
        </is>
      </c>
      <c r="I1" s="32" t="inlineStr">
        <is>
          <t>Risk $ (1R)</t>
        </is>
      </c>
      <c r="J1" s="32" t="inlineStr">
        <is>
          <t>Result $</t>
        </is>
      </c>
      <c r="K1" s="32" t="inlineStr">
        <is>
          <t>R multiple</t>
        </is>
      </c>
      <c r="L1" s="32" t="inlineStr">
        <is>
          <t>Running P&amp;L $</t>
        </is>
      </c>
      <c r="M1" s="32" t="inlineStr">
        <is>
          <t>Screenshot link</t>
        </is>
      </c>
      <c r="N1" s="32" t="inlineStr">
        <is>
          <t>Notes</t>
        </is>
      </c>
      <c r="O1" s="32" t="inlineStr">
        <is>
          <t>Emotions</t>
        </is>
      </c>
      <c r="P1" s="32" t="inlineStr">
        <is>
          <t>Peak P&amp;L $</t>
        </is>
      </c>
      <c r="Q1" s="32" t="inlineStr">
        <is>
          <t>Drawdown $</t>
        </is>
      </c>
    </row>
    <row r="2">
      <c r="A2" s="33" t="n"/>
      <c r="B2" s="27" t="n"/>
      <c r="C2" s="27" t="n"/>
      <c r="D2" s="27" t="n"/>
      <c r="E2" s="24" t="n"/>
      <c r="F2" s="24" t="n"/>
      <c r="G2" s="24" t="n"/>
      <c r="H2" s="22" t="n"/>
      <c r="I2" s="34">
        <f>IF(OR(E2="",F2="",H2=""),"",ABS(E2-F2)*H2*Settings!$B$3)</f>
        <v/>
      </c>
      <c r="J2" s="16" t="n"/>
      <c r="K2" s="35">
        <f>IF(OR(J2="",I2="",I2=0),"",ROUND(J2/I2,2))</f>
        <v/>
      </c>
      <c r="L2" s="34">
        <f>IF(J2="","",SUM(J$2:J2))</f>
        <v/>
      </c>
      <c r="M2" s="27" t="n"/>
      <c r="N2" s="27" t="n"/>
      <c r="O2" s="27" t="n"/>
      <c r="P2" s="36">
        <f>IF(L2="","",MAX(0,MAX(L$2:L2)))</f>
        <v/>
      </c>
      <c r="Q2" s="36">
        <f>IF(L2="","",P2-L2)</f>
        <v/>
      </c>
    </row>
    <row r="3">
      <c r="A3" s="33" t="n"/>
      <c r="B3" s="27" t="n"/>
      <c r="C3" s="27" t="n"/>
      <c r="D3" s="27" t="n"/>
      <c r="E3" s="24" t="n"/>
      <c r="F3" s="24" t="n"/>
      <c r="G3" s="24" t="n"/>
      <c r="H3" s="22" t="n"/>
      <c r="I3" s="34">
        <f>IF(OR(E3="",F3="",H3=""),"",ABS(E3-F3)*H3*Settings!$B$3)</f>
        <v/>
      </c>
      <c r="J3" s="16" t="n"/>
      <c r="K3" s="35">
        <f>IF(OR(J3="",I3="",I3=0),"",ROUND(J3/I3,2))</f>
        <v/>
      </c>
      <c r="L3" s="34">
        <f>IF(J3="","",SUM(J$2:J3))</f>
        <v/>
      </c>
      <c r="M3" s="27" t="n"/>
      <c r="N3" s="27" t="n"/>
      <c r="O3" s="27" t="n"/>
      <c r="P3" s="36">
        <f>IF(L3="","",MAX(0,MAX(L$2:L3)))</f>
        <v/>
      </c>
      <c r="Q3" s="36">
        <f>IF(L3="","",P3-L3)</f>
        <v/>
      </c>
    </row>
    <row r="4">
      <c r="A4" s="33" t="n"/>
      <c r="B4" s="27" t="n"/>
      <c r="C4" s="27" t="n"/>
      <c r="D4" s="27" t="n"/>
      <c r="E4" s="24" t="n"/>
      <c r="F4" s="24" t="n"/>
      <c r="G4" s="24" t="n"/>
      <c r="H4" s="22" t="n"/>
      <c r="I4" s="34">
        <f>IF(OR(E4="",F4="",H4=""),"",ABS(E4-F4)*H4*Settings!$B$3)</f>
        <v/>
      </c>
      <c r="J4" s="16" t="n"/>
      <c r="K4" s="35">
        <f>IF(OR(J4="",I4="",I4=0),"",ROUND(J4/I4,2))</f>
        <v/>
      </c>
      <c r="L4" s="34">
        <f>IF(J4="","",SUM(J$2:J4))</f>
        <v/>
      </c>
      <c r="M4" s="27" t="n"/>
      <c r="N4" s="27" t="n"/>
      <c r="O4" s="27" t="n"/>
      <c r="P4" s="36">
        <f>IF(L4="","",MAX(0,MAX(L$2:L4)))</f>
        <v/>
      </c>
      <c r="Q4" s="36">
        <f>IF(L4="","",P4-L4)</f>
        <v/>
      </c>
    </row>
    <row r="5">
      <c r="A5" s="33" t="n"/>
      <c r="B5" s="27" t="n"/>
      <c r="C5" s="27" t="n"/>
      <c r="D5" s="27" t="n"/>
      <c r="E5" s="24" t="n"/>
      <c r="F5" s="24" t="n"/>
      <c r="G5" s="24" t="n"/>
      <c r="H5" s="22" t="n"/>
      <c r="I5" s="34">
        <f>IF(OR(E5="",F5="",H5=""),"",ABS(E5-F5)*H5*Settings!$B$3)</f>
        <v/>
      </c>
      <c r="J5" s="16" t="n"/>
      <c r="K5" s="35">
        <f>IF(OR(J5="",I5="",I5=0),"",ROUND(J5/I5,2))</f>
        <v/>
      </c>
      <c r="L5" s="34">
        <f>IF(J5="","",SUM(J$2:J5))</f>
        <v/>
      </c>
      <c r="M5" s="27" t="n"/>
      <c r="N5" s="27" t="n"/>
      <c r="O5" s="27" t="n"/>
      <c r="P5" s="36">
        <f>IF(L5="","",MAX(0,MAX(L$2:L5)))</f>
        <v/>
      </c>
      <c r="Q5" s="36">
        <f>IF(L5="","",P5-L5)</f>
        <v/>
      </c>
    </row>
    <row r="6">
      <c r="A6" s="33" t="n"/>
      <c r="B6" s="27" t="n"/>
      <c r="C6" s="27" t="n"/>
      <c r="D6" s="27" t="n"/>
      <c r="E6" s="24" t="n"/>
      <c r="F6" s="24" t="n"/>
      <c r="G6" s="24" t="n"/>
      <c r="H6" s="22" t="n"/>
      <c r="I6" s="34">
        <f>IF(OR(E6="",F6="",H6=""),"",ABS(E6-F6)*H6*Settings!$B$3)</f>
        <v/>
      </c>
      <c r="J6" s="16" t="n"/>
      <c r="K6" s="35">
        <f>IF(OR(J6="",I6="",I6=0),"",ROUND(J6/I6,2))</f>
        <v/>
      </c>
      <c r="L6" s="34">
        <f>IF(J6="","",SUM(J$2:J6))</f>
        <v/>
      </c>
      <c r="M6" s="27" t="n"/>
      <c r="N6" s="27" t="n"/>
      <c r="O6" s="27" t="n"/>
      <c r="P6" s="36">
        <f>IF(L6="","",MAX(0,MAX(L$2:L6)))</f>
        <v/>
      </c>
      <c r="Q6" s="36">
        <f>IF(L6="","",P6-L6)</f>
        <v/>
      </c>
    </row>
    <row r="7">
      <c r="A7" s="33" t="n"/>
      <c r="B7" s="27" t="n"/>
      <c r="C7" s="27" t="n"/>
      <c r="D7" s="27" t="n"/>
      <c r="E7" s="24" t="n"/>
      <c r="F7" s="24" t="n"/>
      <c r="G7" s="24" t="n"/>
      <c r="H7" s="22" t="n"/>
      <c r="I7" s="34">
        <f>IF(OR(E7="",F7="",H7=""),"",ABS(E7-F7)*H7*Settings!$B$3)</f>
        <v/>
      </c>
      <c r="J7" s="16" t="n"/>
      <c r="K7" s="35">
        <f>IF(OR(J7="",I7="",I7=0),"",ROUND(J7/I7,2))</f>
        <v/>
      </c>
      <c r="L7" s="34">
        <f>IF(J7="","",SUM(J$2:J7))</f>
        <v/>
      </c>
      <c r="M7" s="27" t="n"/>
      <c r="N7" s="27" t="n"/>
      <c r="O7" s="27" t="n"/>
      <c r="P7" s="36">
        <f>IF(L7="","",MAX(0,MAX(L$2:L7)))</f>
        <v/>
      </c>
      <c r="Q7" s="36">
        <f>IF(L7="","",P7-L7)</f>
        <v/>
      </c>
    </row>
    <row r="8">
      <c r="A8" s="33" t="n"/>
      <c r="B8" s="27" t="n"/>
      <c r="C8" s="27" t="n"/>
      <c r="D8" s="27" t="n"/>
      <c r="E8" s="24" t="n"/>
      <c r="F8" s="24" t="n"/>
      <c r="G8" s="24" t="n"/>
      <c r="H8" s="22" t="n"/>
      <c r="I8" s="34">
        <f>IF(OR(E8="",F8="",H8=""),"",ABS(E8-F8)*H8*Settings!$B$3)</f>
        <v/>
      </c>
      <c r="J8" s="16" t="n"/>
      <c r="K8" s="35">
        <f>IF(OR(J8="",I8="",I8=0),"",ROUND(J8/I8,2))</f>
        <v/>
      </c>
      <c r="L8" s="34">
        <f>IF(J8="","",SUM(J$2:J8))</f>
        <v/>
      </c>
      <c r="M8" s="27" t="n"/>
      <c r="N8" s="27" t="n"/>
      <c r="O8" s="27" t="n"/>
      <c r="P8" s="36">
        <f>IF(L8="","",MAX(0,MAX(L$2:L8)))</f>
        <v/>
      </c>
      <c r="Q8" s="36">
        <f>IF(L8="","",P8-L8)</f>
        <v/>
      </c>
    </row>
    <row r="9">
      <c r="A9" s="33" t="n"/>
      <c r="B9" s="27" t="n"/>
      <c r="C9" s="27" t="n"/>
      <c r="D9" s="27" t="n"/>
      <c r="E9" s="24" t="n"/>
      <c r="F9" s="24" t="n"/>
      <c r="G9" s="24" t="n"/>
      <c r="H9" s="22" t="n"/>
      <c r="I9" s="34">
        <f>IF(OR(E9="",F9="",H9=""),"",ABS(E9-F9)*H9*Settings!$B$3)</f>
        <v/>
      </c>
      <c r="J9" s="16" t="n"/>
      <c r="K9" s="35">
        <f>IF(OR(J9="",I9="",I9=0),"",ROUND(J9/I9,2))</f>
        <v/>
      </c>
      <c r="L9" s="34">
        <f>IF(J9="","",SUM(J$2:J9))</f>
        <v/>
      </c>
      <c r="M9" s="27" t="n"/>
      <c r="N9" s="27" t="n"/>
      <c r="O9" s="27" t="n"/>
      <c r="P9" s="36">
        <f>IF(L9="","",MAX(0,MAX(L$2:L9)))</f>
        <v/>
      </c>
      <c r="Q9" s="36">
        <f>IF(L9="","",P9-L9)</f>
        <v/>
      </c>
    </row>
    <row r="10">
      <c r="A10" s="33" t="n"/>
      <c r="B10" s="27" t="n"/>
      <c r="C10" s="27" t="n"/>
      <c r="D10" s="27" t="n"/>
      <c r="E10" s="24" t="n"/>
      <c r="F10" s="24" t="n"/>
      <c r="G10" s="24" t="n"/>
      <c r="H10" s="22" t="n"/>
      <c r="I10" s="34">
        <f>IF(OR(E10="",F10="",H10=""),"",ABS(E10-F10)*H10*Settings!$B$3)</f>
        <v/>
      </c>
      <c r="J10" s="16" t="n"/>
      <c r="K10" s="35">
        <f>IF(OR(J10="",I10="",I10=0),"",ROUND(J10/I10,2))</f>
        <v/>
      </c>
      <c r="L10" s="34">
        <f>IF(J10="","",SUM(J$2:J10))</f>
        <v/>
      </c>
      <c r="M10" s="27" t="n"/>
      <c r="N10" s="27" t="n"/>
      <c r="O10" s="27" t="n"/>
      <c r="P10" s="36">
        <f>IF(L10="","",MAX(0,MAX(L$2:L10)))</f>
        <v/>
      </c>
      <c r="Q10" s="36">
        <f>IF(L10="","",P10-L10)</f>
        <v/>
      </c>
    </row>
    <row r="11">
      <c r="A11" s="33" t="n"/>
      <c r="B11" s="27" t="n"/>
      <c r="C11" s="27" t="n"/>
      <c r="D11" s="27" t="n"/>
      <c r="E11" s="24" t="n"/>
      <c r="F11" s="24" t="n"/>
      <c r="G11" s="24" t="n"/>
      <c r="H11" s="22" t="n"/>
      <c r="I11" s="34">
        <f>IF(OR(E11="",F11="",H11=""),"",ABS(E11-F11)*H11*Settings!$B$3)</f>
        <v/>
      </c>
      <c r="J11" s="16" t="n"/>
      <c r="K11" s="35">
        <f>IF(OR(J11="",I11="",I11=0),"",ROUND(J11/I11,2))</f>
        <v/>
      </c>
      <c r="L11" s="34">
        <f>IF(J11="","",SUM(J$2:J11))</f>
        <v/>
      </c>
      <c r="M11" s="27" t="n"/>
      <c r="N11" s="27" t="n"/>
      <c r="O11" s="27" t="n"/>
      <c r="P11" s="36">
        <f>IF(L11="","",MAX(0,MAX(L$2:L11)))</f>
        <v/>
      </c>
      <c r="Q11" s="36">
        <f>IF(L11="","",P11-L11)</f>
        <v/>
      </c>
    </row>
    <row r="12">
      <c r="A12" s="33" t="n"/>
      <c r="B12" s="27" t="n"/>
      <c r="C12" s="27" t="n"/>
      <c r="D12" s="27" t="n"/>
      <c r="E12" s="24" t="n"/>
      <c r="F12" s="24" t="n"/>
      <c r="G12" s="24" t="n"/>
      <c r="H12" s="22" t="n"/>
      <c r="I12" s="34">
        <f>IF(OR(E12="",F12="",H12=""),"",ABS(E12-F12)*H12*Settings!$B$3)</f>
        <v/>
      </c>
      <c r="J12" s="16" t="n"/>
      <c r="K12" s="35">
        <f>IF(OR(J12="",I12="",I12=0),"",ROUND(J12/I12,2))</f>
        <v/>
      </c>
      <c r="L12" s="34">
        <f>IF(J12="","",SUM(J$2:J12))</f>
        <v/>
      </c>
      <c r="M12" s="27" t="n"/>
      <c r="N12" s="27" t="n"/>
      <c r="O12" s="27" t="n"/>
      <c r="P12" s="36">
        <f>IF(L12="","",MAX(0,MAX(L$2:L12)))</f>
        <v/>
      </c>
      <c r="Q12" s="36">
        <f>IF(L12="","",P12-L12)</f>
        <v/>
      </c>
    </row>
    <row r="13">
      <c r="A13" s="33" t="n"/>
      <c r="B13" s="27" t="n"/>
      <c r="C13" s="27" t="n"/>
      <c r="D13" s="27" t="n"/>
      <c r="E13" s="24" t="n"/>
      <c r="F13" s="24" t="n"/>
      <c r="G13" s="24" t="n"/>
      <c r="H13" s="22" t="n"/>
      <c r="I13" s="34">
        <f>IF(OR(E13="",F13="",H13=""),"",ABS(E13-F13)*H13*Settings!$B$3)</f>
        <v/>
      </c>
      <c r="J13" s="16" t="n"/>
      <c r="K13" s="35">
        <f>IF(OR(J13="",I13="",I13=0),"",ROUND(J13/I13,2))</f>
        <v/>
      </c>
      <c r="L13" s="34">
        <f>IF(J13="","",SUM(J$2:J13))</f>
        <v/>
      </c>
      <c r="M13" s="27" t="n"/>
      <c r="N13" s="27" t="n"/>
      <c r="O13" s="27" t="n"/>
      <c r="P13" s="36">
        <f>IF(L13="","",MAX(0,MAX(L$2:L13)))</f>
        <v/>
      </c>
      <c r="Q13" s="36">
        <f>IF(L13="","",P13-L13)</f>
        <v/>
      </c>
    </row>
    <row r="14">
      <c r="A14" s="33" t="n"/>
      <c r="B14" s="27" t="n"/>
      <c r="C14" s="27" t="n"/>
      <c r="D14" s="27" t="n"/>
      <c r="E14" s="24" t="n"/>
      <c r="F14" s="24" t="n"/>
      <c r="G14" s="24" t="n"/>
      <c r="H14" s="22" t="n"/>
      <c r="I14" s="34">
        <f>IF(OR(E14="",F14="",H14=""),"",ABS(E14-F14)*H14*Settings!$B$3)</f>
        <v/>
      </c>
      <c r="J14" s="16" t="n"/>
      <c r="K14" s="35">
        <f>IF(OR(J14="",I14="",I14=0),"",ROUND(J14/I14,2))</f>
        <v/>
      </c>
      <c r="L14" s="34">
        <f>IF(J14="","",SUM(J$2:J14))</f>
        <v/>
      </c>
      <c r="M14" s="27" t="n"/>
      <c r="N14" s="27" t="n"/>
      <c r="O14" s="27" t="n"/>
      <c r="P14" s="36">
        <f>IF(L14="","",MAX(0,MAX(L$2:L14)))</f>
        <v/>
      </c>
      <c r="Q14" s="36">
        <f>IF(L14="","",P14-L14)</f>
        <v/>
      </c>
    </row>
    <row r="15">
      <c r="A15" s="33" t="n"/>
      <c r="B15" s="27" t="n"/>
      <c r="C15" s="27" t="n"/>
      <c r="D15" s="27" t="n"/>
      <c r="E15" s="24" t="n"/>
      <c r="F15" s="24" t="n"/>
      <c r="G15" s="24" t="n"/>
      <c r="H15" s="22" t="n"/>
      <c r="I15" s="34">
        <f>IF(OR(E15="",F15="",H15=""),"",ABS(E15-F15)*H15*Settings!$B$3)</f>
        <v/>
      </c>
      <c r="J15" s="16" t="n"/>
      <c r="K15" s="35">
        <f>IF(OR(J15="",I15="",I15=0),"",ROUND(J15/I15,2))</f>
        <v/>
      </c>
      <c r="L15" s="34">
        <f>IF(J15="","",SUM(J$2:J15))</f>
        <v/>
      </c>
      <c r="M15" s="27" t="n"/>
      <c r="N15" s="27" t="n"/>
      <c r="O15" s="27" t="n"/>
      <c r="P15" s="36">
        <f>IF(L15="","",MAX(0,MAX(L$2:L15)))</f>
        <v/>
      </c>
      <c r="Q15" s="36">
        <f>IF(L15="","",P15-L15)</f>
        <v/>
      </c>
    </row>
    <row r="16">
      <c r="A16" s="33" t="n"/>
      <c r="B16" s="27" t="n"/>
      <c r="C16" s="27" t="n"/>
      <c r="D16" s="27" t="n"/>
      <c r="E16" s="24" t="n"/>
      <c r="F16" s="24" t="n"/>
      <c r="G16" s="24" t="n"/>
      <c r="H16" s="22" t="n"/>
      <c r="I16" s="34">
        <f>IF(OR(E16="",F16="",H16=""),"",ABS(E16-F16)*H16*Settings!$B$3)</f>
        <v/>
      </c>
      <c r="J16" s="16" t="n"/>
      <c r="K16" s="35">
        <f>IF(OR(J16="",I16="",I16=0),"",ROUND(J16/I16,2))</f>
        <v/>
      </c>
      <c r="L16" s="34">
        <f>IF(J16="","",SUM(J$2:J16))</f>
        <v/>
      </c>
      <c r="M16" s="27" t="n"/>
      <c r="N16" s="27" t="n"/>
      <c r="O16" s="27" t="n"/>
      <c r="P16" s="36">
        <f>IF(L16="","",MAX(0,MAX(L$2:L16)))</f>
        <v/>
      </c>
      <c r="Q16" s="36">
        <f>IF(L16="","",P16-L16)</f>
        <v/>
      </c>
    </row>
    <row r="17">
      <c r="A17" s="33" t="n"/>
      <c r="B17" s="27" t="n"/>
      <c r="C17" s="27" t="n"/>
      <c r="D17" s="27" t="n"/>
      <c r="E17" s="24" t="n"/>
      <c r="F17" s="24" t="n"/>
      <c r="G17" s="24" t="n"/>
      <c r="H17" s="22" t="n"/>
      <c r="I17" s="34">
        <f>IF(OR(E17="",F17="",H17=""),"",ABS(E17-F17)*H17*Settings!$B$3)</f>
        <v/>
      </c>
      <c r="J17" s="16" t="n"/>
      <c r="K17" s="35">
        <f>IF(OR(J17="",I17="",I17=0),"",ROUND(J17/I17,2))</f>
        <v/>
      </c>
      <c r="L17" s="34">
        <f>IF(J17="","",SUM(J$2:J17))</f>
        <v/>
      </c>
      <c r="M17" s="27" t="n"/>
      <c r="N17" s="27" t="n"/>
      <c r="O17" s="27" t="n"/>
      <c r="P17" s="36">
        <f>IF(L17="","",MAX(0,MAX(L$2:L17)))</f>
        <v/>
      </c>
      <c r="Q17" s="36">
        <f>IF(L17="","",P17-L17)</f>
        <v/>
      </c>
    </row>
    <row r="18">
      <c r="A18" s="33" t="n"/>
      <c r="B18" s="27" t="n"/>
      <c r="C18" s="27" t="n"/>
      <c r="D18" s="27" t="n"/>
      <c r="E18" s="24" t="n"/>
      <c r="F18" s="24" t="n"/>
      <c r="G18" s="24" t="n"/>
      <c r="H18" s="22" t="n"/>
      <c r="I18" s="34">
        <f>IF(OR(E18="",F18="",H18=""),"",ABS(E18-F18)*H18*Settings!$B$3)</f>
        <v/>
      </c>
      <c r="J18" s="16" t="n"/>
      <c r="K18" s="35">
        <f>IF(OR(J18="",I18="",I18=0),"",ROUND(J18/I18,2))</f>
        <v/>
      </c>
      <c r="L18" s="34">
        <f>IF(J18="","",SUM(J$2:J18))</f>
        <v/>
      </c>
      <c r="M18" s="27" t="n"/>
      <c r="N18" s="27" t="n"/>
      <c r="O18" s="27" t="n"/>
      <c r="P18" s="36">
        <f>IF(L18="","",MAX(0,MAX(L$2:L18)))</f>
        <v/>
      </c>
      <c r="Q18" s="36">
        <f>IF(L18="","",P18-L18)</f>
        <v/>
      </c>
    </row>
    <row r="19">
      <c r="A19" s="33" t="n"/>
      <c r="B19" s="27" t="n"/>
      <c r="C19" s="27" t="n"/>
      <c r="D19" s="27" t="n"/>
      <c r="E19" s="24" t="n"/>
      <c r="F19" s="24" t="n"/>
      <c r="G19" s="24" t="n"/>
      <c r="H19" s="22" t="n"/>
      <c r="I19" s="34">
        <f>IF(OR(E19="",F19="",H19=""),"",ABS(E19-F19)*H19*Settings!$B$3)</f>
        <v/>
      </c>
      <c r="J19" s="16" t="n"/>
      <c r="K19" s="35">
        <f>IF(OR(J19="",I19="",I19=0),"",ROUND(J19/I19,2))</f>
        <v/>
      </c>
      <c r="L19" s="34">
        <f>IF(J19="","",SUM(J$2:J19))</f>
        <v/>
      </c>
      <c r="M19" s="27" t="n"/>
      <c r="N19" s="27" t="n"/>
      <c r="O19" s="27" t="n"/>
      <c r="P19" s="36">
        <f>IF(L19="","",MAX(0,MAX(L$2:L19)))</f>
        <v/>
      </c>
      <c r="Q19" s="36">
        <f>IF(L19="","",P19-L19)</f>
        <v/>
      </c>
    </row>
    <row r="20">
      <c r="A20" s="33" t="n"/>
      <c r="B20" s="27" t="n"/>
      <c r="C20" s="27" t="n"/>
      <c r="D20" s="27" t="n"/>
      <c r="E20" s="24" t="n"/>
      <c r="F20" s="24" t="n"/>
      <c r="G20" s="24" t="n"/>
      <c r="H20" s="22" t="n"/>
      <c r="I20" s="34">
        <f>IF(OR(E20="",F20="",H20=""),"",ABS(E20-F20)*H20*Settings!$B$3)</f>
        <v/>
      </c>
      <c r="J20" s="16" t="n"/>
      <c r="K20" s="35">
        <f>IF(OR(J20="",I20="",I20=0),"",ROUND(J20/I20,2))</f>
        <v/>
      </c>
      <c r="L20" s="34">
        <f>IF(J20="","",SUM(J$2:J20))</f>
        <v/>
      </c>
      <c r="M20" s="27" t="n"/>
      <c r="N20" s="27" t="n"/>
      <c r="O20" s="27" t="n"/>
      <c r="P20" s="36">
        <f>IF(L20="","",MAX(0,MAX(L$2:L20)))</f>
        <v/>
      </c>
      <c r="Q20" s="36">
        <f>IF(L20="","",P20-L20)</f>
        <v/>
      </c>
    </row>
    <row r="21">
      <c r="A21" s="33" t="n"/>
      <c r="B21" s="27" t="n"/>
      <c r="C21" s="27" t="n"/>
      <c r="D21" s="27" t="n"/>
      <c r="E21" s="24" t="n"/>
      <c r="F21" s="24" t="n"/>
      <c r="G21" s="24" t="n"/>
      <c r="H21" s="22" t="n"/>
      <c r="I21" s="34">
        <f>IF(OR(E21="",F21="",H21=""),"",ABS(E21-F21)*H21*Settings!$B$3)</f>
        <v/>
      </c>
      <c r="J21" s="16" t="n"/>
      <c r="K21" s="35">
        <f>IF(OR(J21="",I21="",I21=0),"",ROUND(J21/I21,2))</f>
        <v/>
      </c>
      <c r="L21" s="34">
        <f>IF(J21="","",SUM(J$2:J21))</f>
        <v/>
      </c>
      <c r="M21" s="27" t="n"/>
      <c r="N21" s="27" t="n"/>
      <c r="O21" s="27" t="n"/>
      <c r="P21" s="36">
        <f>IF(L21="","",MAX(0,MAX(L$2:L21)))</f>
        <v/>
      </c>
      <c r="Q21" s="36">
        <f>IF(L21="","",P21-L21)</f>
        <v/>
      </c>
    </row>
    <row r="22">
      <c r="A22" s="33" t="n"/>
      <c r="B22" s="27" t="n"/>
      <c r="C22" s="27" t="n"/>
      <c r="D22" s="27" t="n"/>
      <c r="E22" s="24" t="n"/>
      <c r="F22" s="24" t="n"/>
      <c r="G22" s="24" t="n"/>
      <c r="H22" s="22" t="n"/>
      <c r="I22" s="34">
        <f>IF(OR(E22="",F22="",H22=""),"",ABS(E22-F22)*H22*Settings!$B$3)</f>
        <v/>
      </c>
      <c r="J22" s="16" t="n"/>
      <c r="K22" s="35">
        <f>IF(OR(J22="",I22="",I22=0),"",ROUND(J22/I22,2))</f>
        <v/>
      </c>
      <c r="L22" s="34">
        <f>IF(J22="","",SUM(J$2:J22))</f>
        <v/>
      </c>
      <c r="M22" s="27" t="n"/>
      <c r="N22" s="27" t="n"/>
      <c r="O22" s="27" t="n"/>
      <c r="P22" s="36">
        <f>IF(L22="","",MAX(0,MAX(L$2:L22)))</f>
        <v/>
      </c>
      <c r="Q22" s="36">
        <f>IF(L22="","",P22-L22)</f>
        <v/>
      </c>
    </row>
    <row r="23">
      <c r="A23" s="33" t="n"/>
      <c r="B23" s="27" t="n"/>
      <c r="C23" s="27" t="n"/>
      <c r="D23" s="27" t="n"/>
      <c r="E23" s="24" t="n"/>
      <c r="F23" s="24" t="n"/>
      <c r="G23" s="24" t="n"/>
      <c r="H23" s="22" t="n"/>
      <c r="I23" s="34">
        <f>IF(OR(E23="",F23="",H23=""),"",ABS(E23-F23)*H23*Settings!$B$3)</f>
        <v/>
      </c>
      <c r="J23" s="16" t="n"/>
      <c r="K23" s="35">
        <f>IF(OR(J23="",I23="",I23=0),"",ROUND(J23/I23,2))</f>
        <v/>
      </c>
      <c r="L23" s="34">
        <f>IF(J23="","",SUM(J$2:J23))</f>
        <v/>
      </c>
      <c r="M23" s="27" t="n"/>
      <c r="N23" s="27" t="n"/>
      <c r="O23" s="27" t="n"/>
      <c r="P23" s="36">
        <f>IF(L23="","",MAX(0,MAX(L$2:L23)))</f>
        <v/>
      </c>
      <c r="Q23" s="36">
        <f>IF(L23="","",P23-L23)</f>
        <v/>
      </c>
    </row>
    <row r="24">
      <c r="A24" s="33" t="n"/>
      <c r="B24" s="27" t="n"/>
      <c r="C24" s="27" t="n"/>
      <c r="D24" s="27" t="n"/>
      <c r="E24" s="24" t="n"/>
      <c r="F24" s="24" t="n"/>
      <c r="G24" s="24" t="n"/>
      <c r="H24" s="22" t="n"/>
      <c r="I24" s="34">
        <f>IF(OR(E24="",F24="",H24=""),"",ABS(E24-F24)*H24*Settings!$B$3)</f>
        <v/>
      </c>
      <c r="J24" s="16" t="n"/>
      <c r="K24" s="35">
        <f>IF(OR(J24="",I24="",I24=0),"",ROUND(J24/I24,2))</f>
        <v/>
      </c>
      <c r="L24" s="34">
        <f>IF(J24="","",SUM(J$2:J24))</f>
        <v/>
      </c>
      <c r="M24" s="27" t="n"/>
      <c r="N24" s="27" t="n"/>
      <c r="O24" s="27" t="n"/>
      <c r="P24" s="36">
        <f>IF(L24="","",MAX(0,MAX(L$2:L24)))</f>
        <v/>
      </c>
      <c r="Q24" s="36">
        <f>IF(L24="","",P24-L24)</f>
        <v/>
      </c>
    </row>
    <row r="25">
      <c r="A25" s="33" t="n"/>
      <c r="B25" s="27" t="n"/>
      <c r="C25" s="27" t="n"/>
      <c r="D25" s="27" t="n"/>
      <c r="E25" s="24" t="n"/>
      <c r="F25" s="24" t="n"/>
      <c r="G25" s="24" t="n"/>
      <c r="H25" s="22" t="n"/>
      <c r="I25" s="34">
        <f>IF(OR(E25="",F25="",H25=""),"",ABS(E25-F25)*H25*Settings!$B$3)</f>
        <v/>
      </c>
      <c r="J25" s="16" t="n"/>
      <c r="K25" s="35">
        <f>IF(OR(J25="",I25="",I25=0),"",ROUND(J25/I25,2))</f>
        <v/>
      </c>
      <c r="L25" s="34">
        <f>IF(J25="","",SUM(J$2:J25))</f>
        <v/>
      </c>
      <c r="M25" s="27" t="n"/>
      <c r="N25" s="27" t="n"/>
      <c r="O25" s="27" t="n"/>
      <c r="P25" s="36">
        <f>IF(L25="","",MAX(0,MAX(L$2:L25)))</f>
        <v/>
      </c>
      <c r="Q25" s="36">
        <f>IF(L25="","",P25-L25)</f>
        <v/>
      </c>
    </row>
    <row r="26">
      <c r="A26" s="33" t="n"/>
      <c r="B26" s="27" t="n"/>
      <c r="C26" s="27" t="n"/>
      <c r="D26" s="27" t="n"/>
      <c r="E26" s="24" t="n"/>
      <c r="F26" s="24" t="n"/>
      <c r="G26" s="24" t="n"/>
      <c r="H26" s="22" t="n"/>
      <c r="I26" s="34">
        <f>IF(OR(E26="",F26="",H26=""),"",ABS(E26-F26)*H26*Settings!$B$3)</f>
        <v/>
      </c>
      <c r="J26" s="16" t="n"/>
      <c r="K26" s="35">
        <f>IF(OR(J26="",I26="",I26=0),"",ROUND(J26/I26,2))</f>
        <v/>
      </c>
      <c r="L26" s="34">
        <f>IF(J26="","",SUM(J$2:J26))</f>
        <v/>
      </c>
      <c r="M26" s="27" t="n"/>
      <c r="N26" s="27" t="n"/>
      <c r="O26" s="27" t="n"/>
      <c r="P26" s="36">
        <f>IF(L26="","",MAX(0,MAX(L$2:L26)))</f>
        <v/>
      </c>
      <c r="Q26" s="36">
        <f>IF(L26="","",P26-L26)</f>
        <v/>
      </c>
    </row>
    <row r="27">
      <c r="A27" s="33" t="n"/>
      <c r="B27" s="27" t="n"/>
      <c r="C27" s="27" t="n"/>
      <c r="D27" s="27" t="n"/>
      <c r="E27" s="24" t="n"/>
      <c r="F27" s="24" t="n"/>
      <c r="G27" s="24" t="n"/>
      <c r="H27" s="22" t="n"/>
      <c r="I27" s="34">
        <f>IF(OR(E27="",F27="",H27=""),"",ABS(E27-F27)*H27*Settings!$B$3)</f>
        <v/>
      </c>
      <c r="J27" s="16" t="n"/>
      <c r="K27" s="35">
        <f>IF(OR(J27="",I27="",I27=0),"",ROUND(J27/I27,2))</f>
        <v/>
      </c>
      <c r="L27" s="34">
        <f>IF(J27="","",SUM(J$2:J27))</f>
        <v/>
      </c>
      <c r="M27" s="27" t="n"/>
      <c r="N27" s="27" t="n"/>
      <c r="O27" s="27" t="n"/>
      <c r="P27" s="36">
        <f>IF(L27="","",MAX(0,MAX(L$2:L27)))</f>
        <v/>
      </c>
      <c r="Q27" s="36">
        <f>IF(L27="","",P27-L27)</f>
        <v/>
      </c>
    </row>
    <row r="28">
      <c r="A28" s="33" t="n"/>
      <c r="B28" s="27" t="n"/>
      <c r="C28" s="27" t="n"/>
      <c r="D28" s="27" t="n"/>
      <c r="E28" s="24" t="n"/>
      <c r="F28" s="24" t="n"/>
      <c r="G28" s="24" t="n"/>
      <c r="H28" s="22" t="n"/>
      <c r="I28" s="34">
        <f>IF(OR(E28="",F28="",H28=""),"",ABS(E28-F28)*H28*Settings!$B$3)</f>
        <v/>
      </c>
      <c r="J28" s="16" t="n"/>
      <c r="K28" s="35">
        <f>IF(OR(J28="",I28="",I28=0),"",ROUND(J28/I28,2))</f>
        <v/>
      </c>
      <c r="L28" s="34">
        <f>IF(J28="","",SUM(J$2:J28))</f>
        <v/>
      </c>
      <c r="M28" s="27" t="n"/>
      <c r="N28" s="27" t="n"/>
      <c r="O28" s="27" t="n"/>
      <c r="P28" s="36">
        <f>IF(L28="","",MAX(0,MAX(L$2:L28)))</f>
        <v/>
      </c>
      <c r="Q28" s="36">
        <f>IF(L28="","",P28-L28)</f>
        <v/>
      </c>
    </row>
    <row r="29">
      <c r="A29" s="33" t="n"/>
      <c r="B29" s="27" t="n"/>
      <c r="C29" s="27" t="n"/>
      <c r="D29" s="27" t="n"/>
      <c r="E29" s="24" t="n"/>
      <c r="F29" s="24" t="n"/>
      <c r="G29" s="24" t="n"/>
      <c r="H29" s="22" t="n"/>
      <c r="I29" s="34">
        <f>IF(OR(E29="",F29="",H29=""),"",ABS(E29-F29)*H29*Settings!$B$3)</f>
        <v/>
      </c>
      <c r="J29" s="16" t="n"/>
      <c r="K29" s="35">
        <f>IF(OR(J29="",I29="",I29=0),"",ROUND(J29/I29,2))</f>
        <v/>
      </c>
      <c r="L29" s="34">
        <f>IF(J29="","",SUM(J$2:J29))</f>
        <v/>
      </c>
      <c r="M29" s="27" t="n"/>
      <c r="N29" s="27" t="n"/>
      <c r="O29" s="27" t="n"/>
      <c r="P29" s="36">
        <f>IF(L29="","",MAX(0,MAX(L$2:L29)))</f>
        <v/>
      </c>
      <c r="Q29" s="36">
        <f>IF(L29="","",P29-L29)</f>
        <v/>
      </c>
    </row>
    <row r="30">
      <c r="A30" s="33" t="n"/>
      <c r="B30" s="27" t="n"/>
      <c r="C30" s="27" t="n"/>
      <c r="D30" s="27" t="n"/>
      <c r="E30" s="24" t="n"/>
      <c r="F30" s="24" t="n"/>
      <c r="G30" s="24" t="n"/>
      <c r="H30" s="22" t="n"/>
      <c r="I30" s="34">
        <f>IF(OR(E30="",F30="",H30=""),"",ABS(E30-F30)*H30*Settings!$B$3)</f>
        <v/>
      </c>
      <c r="J30" s="16" t="n"/>
      <c r="K30" s="35">
        <f>IF(OR(J30="",I30="",I30=0),"",ROUND(J30/I30,2))</f>
        <v/>
      </c>
      <c r="L30" s="34">
        <f>IF(J30="","",SUM(J$2:J30))</f>
        <v/>
      </c>
      <c r="M30" s="27" t="n"/>
      <c r="N30" s="27" t="n"/>
      <c r="O30" s="27" t="n"/>
      <c r="P30" s="36">
        <f>IF(L30="","",MAX(0,MAX(L$2:L30)))</f>
        <v/>
      </c>
      <c r="Q30" s="36">
        <f>IF(L30="","",P30-L30)</f>
        <v/>
      </c>
    </row>
    <row r="31">
      <c r="A31" s="33" t="n"/>
      <c r="B31" s="27" t="n"/>
      <c r="C31" s="27" t="n"/>
      <c r="D31" s="27" t="n"/>
      <c r="E31" s="24" t="n"/>
      <c r="F31" s="24" t="n"/>
      <c r="G31" s="24" t="n"/>
      <c r="H31" s="22" t="n"/>
      <c r="I31" s="34">
        <f>IF(OR(E31="",F31="",H31=""),"",ABS(E31-F31)*H31*Settings!$B$3)</f>
        <v/>
      </c>
      <c r="J31" s="16" t="n"/>
      <c r="K31" s="35">
        <f>IF(OR(J31="",I31="",I31=0),"",ROUND(J31/I31,2))</f>
        <v/>
      </c>
      <c r="L31" s="34">
        <f>IF(J31="","",SUM(J$2:J31))</f>
        <v/>
      </c>
      <c r="M31" s="27" t="n"/>
      <c r="N31" s="27" t="n"/>
      <c r="O31" s="27" t="n"/>
      <c r="P31" s="36">
        <f>IF(L31="","",MAX(0,MAX(L$2:L31)))</f>
        <v/>
      </c>
      <c r="Q31" s="36">
        <f>IF(L31="","",P31-L31)</f>
        <v/>
      </c>
    </row>
    <row r="32">
      <c r="A32" s="33" t="n"/>
      <c r="B32" s="27" t="n"/>
      <c r="C32" s="27" t="n"/>
      <c r="D32" s="27" t="n"/>
      <c r="E32" s="24" t="n"/>
      <c r="F32" s="24" t="n"/>
      <c r="G32" s="24" t="n"/>
      <c r="H32" s="22" t="n"/>
      <c r="I32" s="34">
        <f>IF(OR(E32="",F32="",H32=""),"",ABS(E32-F32)*H32*Settings!$B$3)</f>
        <v/>
      </c>
      <c r="J32" s="16" t="n"/>
      <c r="K32" s="35">
        <f>IF(OR(J32="",I32="",I32=0),"",ROUND(J32/I32,2))</f>
        <v/>
      </c>
      <c r="L32" s="34">
        <f>IF(J32="","",SUM(J$2:J32))</f>
        <v/>
      </c>
      <c r="M32" s="27" t="n"/>
      <c r="N32" s="27" t="n"/>
      <c r="O32" s="27" t="n"/>
      <c r="P32" s="36">
        <f>IF(L32="","",MAX(0,MAX(L$2:L32)))</f>
        <v/>
      </c>
      <c r="Q32" s="36">
        <f>IF(L32="","",P32-L32)</f>
        <v/>
      </c>
    </row>
    <row r="33">
      <c r="A33" s="33" t="n"/>
      <c r="B33" s="27" t="n"/>
      <c r="C33" s="27" t="n"/>
      <c r="D33" s="27" t="n"/>
      <c r="E33" s="24" t="n"/>
      <c r="F33" s="24" t="n"/>
      <c r="G33" s="24" t="n"/>
      <c r="H33" s="22" t="n"/>
      <c r="I33" s="34">
        <f>IF(OR(E33="",F33="",H33=""),"",ABS(E33-F33)*H33*Settings!$B$3)</f>
        <v/>
      </c>
      <c r="J33" s="16" t="n"/>
      <c r="K33" s="35">
        <f>IF(OR(J33="",I33="",I33=0),"",ROUND(J33/I33,2))</f>
        <v/>
      </c>
      <c r="L33" s="34">
        <f>IF(J33="","",SUM(J$2:J33))</f>
        <v/>
      </c>
      <c r="M33" s="27" t="n"/>
      <c r="N33" s="27" t="n"/>
      <c r="O33" s="27" t="n"/>
      <c r="P33" s="36">
        <f>IF(L33="","",MAX(0,MAX(L$2:L33)))</f>
        <v/>
      </c>
      <c r="Q33" s="36">
        <f>IF(L33="","",P33-L33)</f>
        <v/>
      </c>
    </row>
    <row r="34">
      <c r="A34" s="33" t="n"/>
      <c r="B34" s="27" t="n"/>
      <c r="C34" s="27" t="n"/>
      <c r="D34" s="27" t="n"/>
      <c r="E34" s="24" t="n"/>
      <c r="F34" s="24" t="n"/>
      <c r="G34" s="24" t="n"/>
      <c r="H34" s="22" t="n"/>
      <c r="I34" s="34">
        <f>IF(OR(E34="",F34="",H34=""),"",ABS(E34-F34)*H34*Settings!$B$3)</f>
        <v/>
      </c>
      <c r="J34" s="16" t="n"/>
      <c r="K34" s="35">
        <f>IF(OR(J34="",I34="",I34=0),"",ROUND(J34/I34,2))</f>
        <v/>
      </c>
      <c r="L34" s="34">
        <f>IF(J34="","",SUM(J$2:J34))</f>
        <v/>
      </c>
      <c r="M34" s="27" t="n"/>
      <c r="N34" s="27" t="n"/>
      <c r="O34" s="27" t="n"/>
      <c r="P34" s="36">
        <f>IF(L34="","",MAX(0,MAX(L$2:L34)))</f>
        <v/>
      </c>
      <c r="Q34" s="36">
        <f>IF(L34="","",P34-L34)</f>
        <v/>
      </c>
    </row>
    <row r="35">
      <c r="A35" s="33" t="n"/>
      <c r="B35" s="27" t="n"/>
      <c r="C35" s="27" t="n"/>
      <c r="D35" s="27" t="n"/>
      <c r="E35" s="24" t="n"/>
      <c r="F35" s="24" t="n"/>
      <c r="G35" s="24" t="n"/>
      <c r="H35" s="22" t="n"/>
      <c r="I35" s="34">
        <f>IF(OR(E35="",F35="",H35=""),"",ABS(E35-F35)*H35*Settings!$B$3)</f>
        <v/>
      </c>
      <c r="J35" s="16" t="n"/>
      <c r="K35" s="35">
        <f>IF(OR(J35="",I35="",I35=0),"",ROUND(J35/I35,2))</f>
        <v/>
      </c>
      <c r="L35" s="34">
        <f>IF(J35="","",SUM(J$2:J35))</f>
        <v/>
      </c>
      <c r="M35" s="27" t="n"/>
      <c r="N35" s="27" t="n"/>
      <c r="O35" s="27" t="n"/>
      <c r="P35" s="36">
        <f>IF(L35="","",MAX(0,MAX(L$2:L35)))</f>
        <v/>
      </c>
      <c r="Q35" s="36">
        <f>IF(L35="","",P35-L35)</f>
        <v/>
      </c>
    </row>
    <row r="36">
      <c r="A36" s="33" t="n"/>
      <c r="B36" s="27" t="n"/>
      <c r="C36" s="27" t="n"/>
      <c r="D36" s="27" t="n"/>
      <c r="E36" s="24" t="n"/>
      <c r="F36" s="24" t="n"/>
      <c r="G36" s="24" t="n"/>
      <c r="H36" s="22" t="n"/>
      <c r="I36" s="34">
        <f>IF(OR(E36="",F36="",H36=""),"",ABS(E36-F36)*H36*Settings!$B$3)</f>
        <v/>
      </c>
      <c r="J36" s="16" t="n"/>
      <c r="K36" s="35">
        <f>IF(OR(J36="",I36="",I36=0),"",ROUND(J36/I36,2))</f>
        <v/>
      </c>
      <c r="L36" s="34">
        <f>IF(J36="","",SUM(J$2:J36))</f>
        <v/>
      </c>
      <c r="M36" s="27" t="n"/>
      <c r="N36" s="27" t="n"/>
      <c r="O36" s="27" t="n"/>
      <c r="P36" s="36">
        <f>IF(L36="","",MAX(0,MAX(L$2:L36)))</f>
        <v/>
      </c>
      <c r="Q36" s="36">
        <f>IF(L36="","",P36-L36)</f>
        <v/>
      </c>
    </row>
    <row r="37">
      <c r="A37" s="33" t="n"/>
      <c r="B37" s="27" t="n"/>
      <c r="C37" s="27" t="n"/>
      <c r="D37" s="27" t="n"/>
      <c r="E37" s="24" t="n"/>
      <c r="F37" s="24" t="n"/>
      <c r="G37" s="24" t="n"/>
      <c r="H37" s="22" t="n"/>
      <c r="I37" s="34">
        <f>IF(OR(E37="",F37="",H37=""),"",ABS(E37-F37)*H37*Settings!$B$3)</f>
        <v/>
      </c>
      <c r="J37" s="16" t="n"/>
      <c r="K37" s="35">
        <f>IF(OR(J37="",I37="",I37=0),"",ROUND(J37/I37,2))</f>
        <v/>
      </c>
      <c r="L37" s="34">
        <f>IF(J37="","",SUM(J$2:J37))</f>
        <v/>
      </c>
      <c r="M37" s="27" t="n"/>
      <c r="N37" s="27" t="n"/>
      <c r="O37" s="27" t="n"/>
      <c r="P37" s="36">
        <f>IF(L37="","",MAX(0,MAX(L$2:L37)))</f>
        <v/>
      </c>
      <c r="Q37" s="36">
        <f>IF(L37="","",P37-L37)</f>
        <v/>
      </c>
    </row>
    <row r="38">
      <c r="A38" s="33" t="n"/>
      <c r="B38" s="27" t="n"/>
      <c r="C38" s="27" t="n"/>
      <c r="D38" s="27" t="n"/>
      <c r="E38" s="24" t="n"/>
      <c r="F38" s="24" t="n"/>
      <c r="G38" s="24" t="n"/>
      <c r="H38" s="22" t="n"/>
      <c r="I38" s="34">
        <f>IF(OR(E38="",F38="",H38=""),"",ABS(E38-F38)*H38*Settings!$B$3)</f>
        <v/>
      </c>
      <c r="J38" s="16" t="n"/>
      <c r="K38" s="35">
        <f>IF(OR(J38="",I38="",I38=0),"",ROUND(J38/I38,2))</f>
        <v/>
      </c>
      <c r="L38" s="34">
        <f>IF(J38="","",SUM(J$2:J38))</f>
        <v/>
      </c>
      <c r="M38" s="27" t="n"/>
      <c r="N38" s="27" t="n"/>
      <c r="O38" s="27" t="n"/>
      <c r="P38" s="36">
        <f>IF(L38="","",MAX(0,MAX(L$2:L38)))</f>
        <v/>
      </c>
      <c r="Q38" s="36">
        <f>IF(L38="","",P38-L38)</f>
        <v/>
      </c>
    </row>
    <row r="39">
      <c r="A39" s="33" t="n"/>
      <c r="B39" s="27" t="n"/>
      <c r="C39" s="27" t="n"/>
      <c r="D39" s="27" t="n"/>
      <c r="E39" s="24" t="n"/>
      <c r="F39" s="24" t="n"/>
      <c r="G39" s="24" t="n"/>
      <c r="H39" s="22" t="n"/>
      <c r="I39" s="34">
        <f>IF(OR(E39="",F39="",H39=""),"",ABS(E39-F39)*H39*Settings!$B$3)</f>
        <v/>
      </c>
      <c r="J39" s="16" t="n"/>
      <c r="K39" s="35">
        <f>IF(OR(J39="",I39="",I39=0),"",ROUND(J39/I39,2))</f>
        <v/>
      </c>
      <c r="L39" s="34">
        <f>IF(J39="","",SUM(J$2:J39))</f>
        <v/>
      </c>
      <c r="M39" s="27" t="n"/>
      <c r="N39" s="27" t="n"/>
      <c r="O39" s="27" t="n"/>
      <c r="P39" s="36">
        <f>IF(L39="","",MAX(0,MAX(L$2:L39)))</f>
        <v/>
      </c>
      <c r="Q39" s="36">
        <f>IF(L39="","",P39-L39)</f>
        <v/>
      </c>
    </row>
    <row r="40">
      <c r="A40" s="33" t="n"/>
      <c r="B40" s="27" t="n"/>
      <c r="C40" s="27" t="n"/>
      <c r="D40" s="27" t="n"/>
      <c r="E40" s="24" t="n"/>
      <c r="F40" s="24" t="n"/>
      <c r="G40" s="24" t="n"/>
      <c r="H40" s="22" t="n"/>
      <c r="I40" s="34">
        <f>IF(OR(E40="",F40="",H40=""),"",ABS(E40-F40)*H40*Settings!$B$3)</f>
        <v/>
      </c>
      <c r="J40" s="16" t="n"/>
      <c r="K40" s="35">
        <f>IF(OR(J40="",I40="",I40=0),"",ROUND(J40/I40,2))</f>
        <v/>
      </c>
      <c r="L40" s="34">
        <f>IF(J40="","",SUM(J$2:J40))</f>
        <v/>
      </c>
      <c r="M40" s="27" t="n"/>
      <c r="N40" s="27" t="n"/>
      <c r="O40" s="27" t="n"/>
      <c r="P40" s="36">
        <f>IF(L40="","",MAX(0,MAX(L$2:L40)))</f>
        <v/>
      </c>
      <c r="Q40" s="36">
        <f>IF(L40="","",P40-L40)</f>
        <v/>
      </c>
    </row>
    <row r="41">
      <c r="A41" s="33" t="n"/>
      <c r="B41" s="27" t="n"/>
      <c r="C41" s="27" t="n"/>
      <c r="D41" s="27" t="n"/>
      <c r="E41" s="24" t="n"/>
      <c r="F41" s="24" t="n"/>
      <c r="G41" s="24" t="n"/>
      <c r="H41" s="22" t="n"/>
      <c r="I41" s="34">
        <f>IF(OR(E41="",F41="",H41=""),"",ABS(E41-F41)*H41*Settings!$B$3)</f>
        <v/>
      </c>
      <c r="J41" s="16" t="n"/>
      <c r="K41" s="35">
        <f>IF(OR(J41="",I41="",I41=0),"",ROUND(J41/I41,2))</f>
        <v/>
      </c>
      <c r="L41" s="34">
        <f>IF(J41="","",SUM(J$2:J41))</f>
        <v/>
      </c>
      <c r="M41" s="27" t="n"/>
      <c r="N41" s="27" t="n"/>
      <c r="O41" s="27" t="n"/>
      <c r="P41" s="36">
        <f>IF(L41="","",MAX(0,MAX(L$2:L41)))</f>
        <v/>
      </c>
      <c r="Q41" s="36">
        <f>IF(L41="","",P41-L41)</f>
        <v/>
      </c>
    </row>
    <row r="42">
      <c r="A42" s="33" t="n"/>
      <c r="B42" s="27" t="n"/>
      <c r="C42" s="27" t="n"/>
      <c r="D42" s="27" t="n"/>
      <c r="E42" s="24" t="n"/>
      <c r="F42" s="24" t="n"/>
      <c r="G42" s="24" t="n"/>
      <c r="H42" s="22" t="n"/>
      <c r="I42" s="34">
        <f>IF(OR(E42="",F42="",H42=""),"",ABS(E42-F42)*H42*Settings!$B$3)</f>
        <v/>
      </c>
      <c r="J42" s="16" t="n"/>
      <c r="K42" s="35">
        <f>IF(OR(J42="",I42="",I42=0),"",ROUND(J42/I42,2))</f>
        <v/>
      </c>
      <c r="L42" s="34">
        <f>IF(J42="","",SUM(J$2:J42))</f>
        <v/>
      </c>
      <c r="M42" s="27" t="n"/>
      <c r="N42" s="27" t="n"/>
      <c r="O42" s="27" t="n"/>
      <c r="P42" s="36">
        <f>IF(L42="","",MAX(0,MAX(L$2:L42)))</f>
        <v/>
      </c>
      <c r="Q42" s="36">
        <f>IF(L42="","",P42-L42)</f>
        <v/>
      </c>
    </row>
    <row r="43">
      <c r="A43" s="33" t="n"/>
      <c r="B43" s="27" t="n"/>
      <c r="C43" s="27" t="n"/>
      <c r="D43" s="27" t="n"/>
      <c r="E43" s="24" t="n"/>
      <c r="F43" s="24" t="n"/>
      <c r="G43" s="24" t="n"/>
      <c r="H43" s="22" t="n"/>
      <c r="I43" s="34">
        <f>IF(OR(E43="",F43="",H43=""),"",ABS(E43-F43)*H43*Settings!$B$3)</f>
        <v/>
      </c>
      <c r="J43" s="16" t="n"/>
      <c r="K43" s="35">
        <f>IF(OR(J43="",I43="",I43=0),"",ROUND(J43/I43,2))</f>
        <v/>
      </c>
      <c r="L43" s="34">
        <f>IF(J43="","",SUM(J$2:J43))</f>
        <v/>
      </c>
      <c r="M43" s="27" t="n"/>
      <c r="N43" s="27" t="n"/>
      <c r="O43" s="27" t="n"/>
      <c r="P43" s="36">
        <f>IF(L43="","",MAX(0,MAX(L$2:L43)))</f>
        <v/>
      </c>
      <c r="Q43" s="36">
        <f>IF(L43="","",P43-L43)</f>
        <v/>
      </c>
    </row>
    <row r="44">
      <c r="A44" s="33" t="n"/>
      <c r="B44" s="27" t="n"/>
      <c r="C44" s="27" t="n"/>
      <c r="D44" s="27" t="n"/>
      <c r="E44" s="24" t="n"/>
      <c r="F44" s="24" t="n"/>
      <c r="G44" s="24" t="n"/>
      <c r="H44" s="22" t="n"/>
      <c r="I44" s="34">
        <f>IF(OR(E44="",F44="",H44=""),"",ABS(E44-F44)*H44*Settings!$B$3)</f>
        <v/>
      </c>
      <c r="J44" s="16" t="n"/>
      <c r="K44" s="35">
        <f>IF(OR(J44="",I44="",I44=0),"",ROUND(J44/I44,2))</f>
        <v/>
      </c>
      <c r="L44" s="34">
        <f>IF(J44="","",SUM(J$2:J44))</f>
        <v/>
      </c>
      <c r="M44" s="27" t="n"/>
      <c r="N44" s="27" t="n"/>
      <c r="O44" s="27" t="n"/>
      <c r="P44" s="36">
        <f>IF(L44="","",MAX(0,MAX(L$2:L44)))</f>
        <v/>
      </c>
      <c r="Q44" s="36">
        <f>IF(L44="","",P44-L44)</f>
        <v/>
      </c>
    </row>
    <row r="45">
      <c r="A45" s="33" t="n"/>
      <c r="B45" s="27" t="n"/>
      <c r="C45" s="27" t="n"/>
      <c r="D45" s="27" t="n"/>
      <c r="E45" s="24" t="n"/>
      <c r="F45" s="24" t="n"/>
      <c r="G45" s="24" t="n"/>
      <c r="H45" s="22" t="n"/>
      <c r="I45" s="34">
        <f>IF(OR(E45="",F45="",H45=""),"",ABS(E45-F45)*H45*Settings!$B$3)</f>
        <v/>
      </c>
      <c r="J45" s="16" t="n"/>
      <c r="K45" s="35">
        <f>IF(OR(J45="",I45="",I45=0),"",ROUND(J45/I45,2))</f>
        <v/>
      </c>
      <c r="L45" s="34">
        <f>IF(J45="","",SUM(J$2:J45))</f>
        <v/>
      </c>
      <c r="M45" s="27" t="n"/>
      <c r="N45" s="27" t="n"/>
      <c r="O45" s="27" t="n"/>
      <c r="P45" s="36">
        <f>IF(L45="","",MAX(0,MAX(L$2:L45)))</f>
        <v/>
      </c>
      <c r="Q45" s="36">
        <f>IF(L45="","",P45-L45)</f>
        <v/>
      </c>
    </row>
    <row r="46">
      <c r="A46" s="33" t="n"/>
      <c r="B46" s="27" t="n"/>
      <c r="C46" s="27" t="n"/>
      <c r="D46" s="27" t="n"/>
      <c r="E46" s="24" t="n"/>
      <c r="F46" s="24" t="n"/>
      <c r="G46" s="24" t="n"/>
      <c r="H46" s="22" t="n"/>
      <c r="I46" s="34">
        <f>IF(OR(E46="",F46="",H46=""),"",ABS(E46-F46)*H46*Settings!$B$3)</f>
        <v/>
      </c>
      <c r="J46" s="16" t="n"/>
      <c r="K46" s="35">
        <f>IF(OR(J46="",I46="",I46=0),"",ROUND(J46/I46,2))</f>
        <v/>
      </c>
      <c r="L46" s="34">
        <f>IF(J46="","",SUM(J$2:J46))</f>
        <v/>
      </c>
      <c r="M46" s="27" t="n"/>
      <c r="N46" s="27" t="n"/>
      <c r="O46" s="27" t="n"/>
      <c r="P46" s="36">
        <f>IF(L46="","",MAX(0,MAX(L$2:L46)))</f>
        <v/>
      </c>
      <c r="Q46" s="36">
        <f>IF(L46="","",P46-L46)</f>
        <v/>
      </c>
    </row>
    <row r="47">
      <c r="A47" s="33" t="n"/>
      <c r="B47" s="27" t="n"/>
      <c r="C47" s="27" t="n"/>
      <c r="D47" s="27" t="n"/>
      <c r="E47" s="24" t="n"/>
      <c r="F47" s="24" t="n"/>
      <c r="G47" s="24" t="n"/>
      <c r="H47" s="22" t="n"/>
      <c r="I47" s="34">
        <f>IF(OR(E47="",F47="",H47=""),"",ABS(E47-F47)*H47*Settings!$B$3)</f>
        <v/>
      </c>
      <c r="J47" s="16" t="n"/>
      <c r="K47" s="35">
        <f>IF(OR(J47="",I47="",I47=0),"",ROUND(J47/I47,2))</f>
        <v/>
      </c>
      <c r="L47" s="34">
        <f>IF(J47="","",SUM(J$2:J47))</f>
        <v/>
      </c>
      <c r="M47" s="27" t="n"/>
      <c r="N47" s="27" t="n"/>
      <c r="O47" s="27" t="n"/>
      <c r="P47" s="36">
        <f>IF(L47="","",MAX(0,MAX(L$2:L47)))</f>
        <v/>
      </c>
      <c r="Q47" s="36">
        <f>IF(L47="","",P47-L47)</f>
        <v/>
      </c>
    </row>
    <row r="48">
      <c r="A48" s="33" t="n"/>
      <c r="B48" s="27" t="n"/>
      <c r="C48" s="27" t="n"/>
      <c r="D48" s="27" t="n"/>
      <c r="E48" s="24" t="n"/>
      <c r="F48" s="24" t="n"/>
      <c r="G48" s="24" t="n"/>
      <c r="H48" s="22" t="n"/>
      <c r="I48" s="34">
        <f>IF(OR(E48="",F48="",H48=""),"",ABS(E48-F48)*H48*Settings!$B$3)</f>
        <v/>
      </c>
      <c r="J48" s="16" t="n"/>
      <c r="K48" s="35">
        <f>IF(OR(J48="",I48="",I48=0),"",ROUND(J48/I48,2))</f>
        <v/>
      </c>
      <c r="L48" s="34">
        <f>IF(J48="","",SUM(J$2:J48))</f>
        <v/>
      </c>
      <c r="M48" s="27" t="n"/>
      <c r="N48" s="27" t="n"/>
      <c r="O48" s="27" t="n"/>
      <c r="P48" s="36">
        <f>IF(L48="","",MAX(0,MAX(L$2:L48)))</f>
        <v/>
      </c>
      <c r="Q48" s="36">
        <f>IF(L48="","",P48-L48)</f>
        <v/>
      </c>
    </row>
    <row r="49">
      <c r="A49" s="33" t="n"/>
      <c r="B49" s="27" t="n"/>
      <c r="C49" s="27" t="n"/>
      <c r="D49" s="27" t="n"/>
      <c r="E49" s="24" t="n"/>
      <c r="F49" s="24" t="n"/>
      <c r="G49" s="24" t="n"/>
      <c r="H49" s="22" t="n"/>
      <c r="I49" s="34">
        <f>IF(OR(E49="",F49="",H49=""),"",ABS(E49-F49)*H49*Settings!$B$3)</f>
        <v/>
      </c>
      <c r="J49" s="16" t="n"/>
      <c r="K49" s="35">
        <f>IF(OR(J49="",I49="",I49=0),"",ROUND(J49/I49,2))</f>
        <v/>
      </c>
      <c r="L49" s="34">
        <f>IF(J49="","",SUM(J$2:J49))</f>
        <v/>
      </c>
      <c r="M49" s="27" t="n"/>
      <c r="N49" s="27" t="n"/>
      <c r="O49" s="27" t="n"/>
      <c r="P49" s="36">
        <f>IF(L49="","",MAX(0,MAX(L$2:L49)))</f>
        <v/>
      </c>
      <c r="Q49" s="36">
        <f>IF(L49="","",P49-L49)</f>
        <v/>
      </c>
    </row>
    <row r="50">
      <c r="A50" s="33" t="n"/>
      <c r="B50" s="27" t="n"/>
      <c r="C50" s="27" t="n"/>
      <c r="D50" s="27" t="n"/>
      <c r="E50" s="24" t="n"/>
      <c r="F50" s="24" t="n"/>
      <c r="G50" s="24" t="n"/>
      <c r="H50" s="22" t="n"/>
      <c r="I50" s="34">
        <f>IF(OR(E50="",F50="",H50=""),"",ABS(E50-F50)*H50*Settings!$B$3)</f>
        <v/>
      </c>
      <c r="J50" s="16" t="n"/>
      <c r="K50" s="35">
        <f>IF(OR(J50="",I50="",I50=0),"",ROUND(J50/I50,2))</f>
        <v/>
      </c>
      <c r="L50" s="34">
        <f>IF(J50="","",SUM(J$2:J50))</f>
        <v/>
      </c>
      <c r="M50" s="27" t="n"/>
      <c r="N50" s="27" t="n"/>
      <c r="O50" s="27" t="n"/>
      <c r="P50" s="36">
        <f>IF(L50="","",MAX(0,MAX(L$2:L50)))</f>
        <v/>
      </c>
      <c r="Q50" s="36">
        <f>IF(L50="","",P50-L50)</f>
        <v/>
      </c>
    </row>
    <row r="51">
      <c r="A51" s="33" t="n"/>
      <c r="B51" s="27" t="n"/>
      <c r="C51" s="27" t="n"/>
      <c r="D51" s="27" t="n"/>
      <c r="E51" s="24" t="n"/>
      <c r="F51" s="24" t="n"/>
      <c r="G51" s="24" t="n"/>
      <c r="H51" s="22" t="n"/>
      <c r="I51" s="34">
        <f>IF(OR(E51="",F51="",H51=""),"",ABS(E51-F51)*H51*Settings!$B$3)</f>
        <v/>
      </c>
      <c r="J51" s="16" t="n"/>
      <c r="K51" s="35">
        <f>IF(OR(J51="",I51="",I51=0),"",ROUND(J51/I51,2))</f>
        <v/>
      </c>
      <c r="L51" s="34">
        <f>IF(J51="","",SUM(J$2:J51))</f>
        <v/>
      </c>
      <c r="M51" s="27" t="n"/>
      <c r="N51" s="27" t="n"/>
      <c r="O51" s="27" t="n"/>
      <c r="P51" s="36">
        <f>IF(L51="","",MAX(0,MAX(L$2:L51)))</f>
        <v/>
      </c>
      <c r="Q51" s="36">
        <f>IF(L51="","",P51-L51)</f>
        <v/>
      </c>
    </row>
    <row r="52">
      <c r="A52" s="33" t="n"/>
      <c r="B52" s="27" t="n"/>
      <c r="C52" s="27" t="n"/>
      <c r="D52" s="27" t="n"/>
      <c r="E52" s="24" t="n"/>
      <c r="F52" s="24" t="n"/>
      <c r="G52" s="24" t="n"/>
      <c r="H52" s="22" t="n"/>
      <c r="I52" s="34">
        <f>IF(OR(E52="",F52="",H52=""),"",ABS(E52-F52)*H52*Settings!$B$3)</f>
        <v/>
      </c>
      <c r="J52" s="16" t="n"/>
      <c r="K52" s="35">
        <f>IF(OR(J52="",I52="",I52=0),"",ROUND(J52/I52,2))</f>
        <v/>
      </c>
      <c r="L52" s="34">
        <f>IF(J52="","",SUM(J$2:J52))</f>
        <v/>
      </c>
      <c r="M52" s="27" t="n"/>
      <c r="N52" s="27" t="n"/>
      <c r="O52" s="27" t="n"/>
      <c r="P52" s="36">
        <f>IF(L52="","",MAX(0,MAX(L$2:L52)))</f>
        <v/>
      </c>
      <c r="Q52" s="36">
        <f>IF(L52="","",P52-L52)</f>
        <v/>
      </c>
    </row>
    <row r="53">
      <c r="A53" s="33" t="n"/>
      <c r="B53" s="27" t="n"/>
      <c r="C53" s="27" t="n"/>
      <c r="D53" s="27" t="n"/>
      <c r="E53" s="24" t="n"/>
      <c r="F53" s="24" t="n"/>
      <c r="G53" s="24" t="n"/>
      <c r="H53" s="22" t="n"/>
      <c r="I53" s="34">
        <f>IF(OR(E53="",F53="",H53=""),"",ABS(E53-F53)*H53*Settings!$B$3)</f>
        <v/>
      </c>
      <c r="J53" s="16" t="n"/>
      <c r="K53" s="35">
        <f>IF(OR(J53="",I53="",I53=0),"",ROUND(J53/I53,2))</f>
        <v/>
      </c>
      <c r="L53" s="34">
        <f>IF(J53="","",SUM(J$2:J53))</f>
        <v/>
      </c>
      <c r="M53" s="27" t="n"/>
      <c r="N53" s="27" t="n"/>
      <c r="O53" s="27" t="n"/>
      <c r="P53" s="36">
        <f>IF(L53="","",MAX(0,MAX(L$2:L53)))</f>
        <v/>
      </c>
      <c r="Q53" s="36">
        <f>IF(L53="","",P53-L53)</f>
        <v/>
      </c>
    </row>
    <row r="54">
      <c r="A54" s="33" t="n"/>
      <c r="B54" s="27" t="n"/>
      <c r="C54" s="27" t="n"/>
      <c r="D54" s="27" t="n"/>
      <c r="E54" s="24" t="n"/>
      <c r="F54" s="24" t="n"/>
      <c r="G54" s="24" t="n"/>
      <c r="H54" s="22" t="n"/>
      <c r="I54" s="34">
        <f>IF(OR(E54="",F54="",H54=""),"",ABS(E54-F54)*H54*Settings!$B$3)</f>
        <v/>
      </c>
      <c r="J54" s="16" t="n"/>
      <c r="K54" s="35">
        <f>IF(OR(J54="",I54="",I54=0),"",ROUND(J54/I54,2))</f>
        <v/>
      </c>
      <c r="L54" s="34">
        <f>IF(J54="","",SUM(J$2:J54))</f>
        <v/>
      </c>
      <c r="M54" s="27" t="n"/>
      <c r="N54" s="27" t="n"/>
      <c r="O54" s="27" t="n"/>
      <c r="P54" s="36">
        <f>IF(L54="","",MAX(0,MAX(L$2:L54)))</f>
        <v/>
      </c>
      <c r="Q54" s="36">
        <f>IF(L54="","",P54-L54)</f>
        <v/>
      </c>
    </row>
    <row r="55">
      <c r="A55" s="33" t="n"/>
      <c r="B55" s="27" t="n"/>
      <c r="C55" s="27" t="n"/>
      <c r="D55" s="27" t="n"/>
      <c r="E55" s="24" t="n"/>
      <c r="F55" s="24" t="n"/>
      <c r="G55" s="24" t="n"/>
      <c r="H55" s="22" t="n"/>
      <c r="I55" s="34">
        <f>IF(OR(E55="",F55="",H55=""),"",ABS(E55-F55)*H55*Settings!$B$3)</f>
        <v/>
      </c>
      <c r="J55" s="16" t="n"/>
      <c r="K55" s="35">
        <f>IF(OR(J55="",I55="",I55=0),"",ROUND(J55/I55,2))</f>
        <v/>
      </c>
      <c r="L55" s="34">
        <f>IF(J55="","",SUM(J$2:J55))</f>
        <v/>
      </c>
      <c r="M55" s="27" t="n"/>
      <c r="N55" s="27" t="n"/>
      <c r="O55" s="27" t="n"/>
      <c r="P55" s="36">
        <f>IF(L55="","",MAX(0,MAX(L$2:L55)))</f>
        <v/>
      </c>
      <c r="Q55" s="36">
        <f>IF(L55="","",P55-L55)</f>
        <v/>
      </c>
    </row>
    <row r="56">
      <c r="A56" s="33" t="n"/>
      <c r="B56" s="27" t="n"/>
      <c r="C56" s="27" t="n"/>
      <c r="D56" s="27" t="n"/>
      <c r="E56" s="24" t="n"/>
      <c r="F56" s="24" t="n"/>
      <c r="G56" s="24" t="n"/>
      <c r="H56" s="22" t="n"/>
      <c r="I56" s="34">
        <f>IF(OR(E56="",F56="",H56=""),"",ABS(E56-F56)*H56*Settings!$B$3)</f>
        <v/>
      </c>
      <c r="J56" s="16" t="n"/>
      <c r="K56" s="35">
        <f>IF(OR(J56="",I56="",I56=0),"",ROUND(J56/I56,2))</f>
        <v/>
      </c>
      <c r="L56" s="34">
        <f>IF(J56="","",SUM(J$2:J56))</f>
        <v/>
      </c>
      <c r="M56" s="27" t="n"/>
      <c r="N56" s="27" t="n"/>
      <c r="O56" s="27" t="n"/>
      <c r="P56" s="36">
        <f>IF(L56="","",MAX(0,MAX(L$2:L56)))</f>
        <v/>
      </c>
      <c r="Q56" s="36">
        <f>IF(L56="","",P56-L56)</f>
        <v/>
      </c>
    </row>
    <row r="57">
      <c r="A57" s="33" t="n"/>
      <c r="B57" s="27" t="n"/>
      <c r="C57" s="27" t="n"/>
      <c r="D57" s="27" t="n"/>
      <c r="E57" s="24" t="n"/>
      <c r="F57" s="24" t="n"/>
      <c r="G57" s="24" t="n"/>
      <c r="H57" s="22" t="n"/>
      <c r="I57" s="34">
        <f>IF(OR(E57="",F57="",H57=""),"",ABS(E57-F57)*H57*Settings!$B$3)</f>
        <v/>
      </c>
      <c r="J57" s="16" t="n"/>
      <c r="K57" s="35">
        <f>IF(OR(J57="",I57="",I57=0),"",ROUND(J57/I57,2))</f>
        <v/>
      </c>
      <c r="L57" s="34">
        <f>IF(J57="","",SUM(J$2:J57))</f>
        <v/>
      </c>
      <c r="M57" s="27" t="n"/>
      <c r="N57" s="27" t="n"/>
      <c r="O57" s="27" t="n"/>
      <c r="P57" s="36">
        <f>IF(L57="","",MAX(0,MAX(L$2:L57)))</f>
        <v/>
      </c>
      <c r="Q57" s="36">
        <f>IF(L57="","",P57-L57)</f>
        <v/>
      </c>
    </row>
    <row r="58">
      <c r="A58" s="33" t="n"/>
      <c r="B58" s="27" t="n"/>
      <c r="C58" s="27" t="n"/>
      <c r="D58" s="27" t="n"/>
      <c r="E58" s="24" t="n"/>
      <c r="F58" s="24" t="n"/>
      <c r="G58" s="24" t="n"/>
      <c r="H58" s="22" t="n"/>
      <c r="I58" s="34">
        <f>IF(OR(E58="",F58="",H58=""),"",ABS(E58-F58)*H58*Settings!$B$3)</f>
        <v/>
      </c>
      <c r="J58" s="16" t="n"/>
      <c r="K58" s="35">
        <f>IF(OR(J58="",I58="",I58=0),"",ROUND(J58/I58,2))</f>
        <v/>
      </c>
      <c r="L58" s="34">
        <f>IF(J58="","",SUM(J$2:J58))</f>
        <v/>
      </c>
      <c r="M58" s="27" t="n"/>
      <c r="N58" s="27" t="n"/>
      <c r="O58" s="27" t="n"/>
      <c r="P58" s="36">
        <f>IF(L58="","",MAX(0,MAX(L$2:L58)))</f>
        <v/>
      </c>
      <c r="Q58" s="36">
        <f>IF(L58="","",P58-L58)</f>
        <v/>
      </c>
    </row>
    <row r="59">
      <c r="A59" s="33" t="n"/>
      <c r="B59" s="27" t="n"/>
      <c r="C59" s="27" t="n"/>
      <c r="D59" s="27" t="n"/>
      <c r="E59" s="24" t="n"/>
      <c r="F59" s="24" t="n"/>
      <c r="G59" s="24" t="n"/>
      <c r="H59" s="22" t="n"/>
      <c r="I59" s="34">
        <f>IF(OR(E59="",F59="",H59=""),"",ABS(E59-F59)*H59*Settings!$B$3)</f>
        <v/>
      </c>
      <c r="J59" s="16" t="n"/>
      <c r="K59" s="35">
        <f>IF(OR(J59="",I59="",I59=0),"",ROUND(J59/I59,2))</f>
        <v/>
      </c>
      <c r="L59" s="34">
        <f>IF(J59="","",SUM(J$2:J59))</f>
        <v/>
      </c>
      <c r="M59" s="27" t="n"/>
      <c r="N59" s="27" t="n"/>
      <c r="O59" s="27" t="n"/>
      <c r="P59" s="36">
        <f>IF(L59="","",MAX(0,MAX(L$2:L59)))</f>
        <v/>
      </c>
      <c r="Q59" s="36">
        <f>IF(L59="","",P59-L59)</f>
        <v/>
      </c>
    </row>
    <row r="60">
      <c r="A60" s="33" t="n"/>
      <c r="B60" s="27" t="n"/>
      <c r="C60" s="27" t="n"/>
      <c r="D60" s="27" t="n"/>
      <c r="E60" s="24" t="n"/>
      <c r="F60" s="24" t="n"/>
      <c r="G60" s="24" t="n"/>
      <c r="H60" s="22" t="n"/>
      <c r="I60" s="34">
        <f>IF(OR(E60="",F60="",H60=""),"",ABS(E60-F60)*H60*Settings!$B$3)</f>
        <v/>
      </c>
      <c r="J60" s="16" t="n"/>
      <c r="K60" s="35">
        <f>IF(OR(J60="",I60="",I60=0),"",ROUND(J60/I60,2))</f>
        <v/>
      </c>
      <c r="L60" s="34">
        <f>IF(J60="","",SUM(J$2:J60))</f>
        <v/>
      </c>
      <c r="M60" s="27" t="n"/>
      <c r="N60" s="27" t="n"/>
      <c r="O60" s="27" t="n"/>
      <c r="P60" s="36">
        <f>IF(L60="","",MAX(0,MAX(L$2:L60)))</f>
        <v/>
      </c>
      <c r="Q60" s="36">
        <f>IF(L60="","",P60-L60)</f>
        <v/>
      </c>
    </row>
    <row r="61">
      <c r="A61" s="33" t="n"/>
      <c r="B61" s="27" t="n"/>
      <c r="C61" s="27" t="n"/>
      <c r="D61" s="27" t="n"/>
      <c r="E61" s="24" t="n"/>
      <c r="F61" s="24" t="n"/>
      <c r="G61" s="24" t="n"/>
      <c r="H61" s="22" t="n"/>
      <c r="I61" s="34">
        <f>IF(OR(E61="",F61="",H61=""),"",ABS(E61-F61)*H61*Settings!$B$3)</f>
        <v/>
      </c>
      <c r="J61" s="16" t="n"/>
      <c r="K61" s="35">
        <f>IF(OR(J61="",I61="",I61=0),"",ROUND(J61/I61,2))</f>
        <v/>
      </c>
      <c r="L61" s="34">
        <f>IF(J61="","",SUM(J$2:J61))</f>
        <v/>
      </c>
      <c r="M61" s="27" t="n"/>
      <c r="N61" s="27" t="n"/>
      <c r="O61" s="27" t="n"/>
      <c r="P61" s="36">
        <f>IF(L61="","",MAX(0,MAX(L$2:L61)))</f>
        <v/>
      </c>
      <c r="Q61" s="36">
        <f>IF(L61="","",P61-L61)</f>
        <v/>
      </c>
    </row>
    <row r="62">
      <c r="A62" s="33" t="n"/>
      <c r="B62" s="27" t="n"/>
      <c r="C62" s="27" t="n"/>
      <c r="D62" s="27" t="n"/>
      <c r="E62" s="24" t="n"/>
      <c r="F62" s="24" t="n"/>
      <c r="G62" s="24" t="n"/>
      <c r="H62" s="22" t="n"/>
      <c r="I62" s="34">
        <f>IF(OR(E62="",F62="",H62=""),"",ABS(E62-F62)*H62*Settings!$B$3)</f>
        <v/>
      </c>
      <c r="J62" s="16" t="n"/>
      <c r="K62" s="35">
        <f>IF(OR(J62="",I62="",I62=0),"",ROUND(J62/I62,2))</f>
        <v/>
      </c>
      <c r="L62" s="34">
        <f>IF(J62="","",SUM(J$2:J62))</f>
        <v/>
      </c>
      <c r="M62" s="27" t="n"/>
      <c r="N62" s="27" t="n"/>
      <c r="O62" s="27" t="n"/>
      <c r="P62" s="36">
        <f>IF(L62="","",MAX(0,MAX(L$2:L62)))</f>
        <v/>
      </c>
      <c r="Q62" s="36">
        <f>IF(L62="","",P62-L62)</f>
        <v/>
      </c>
    </row>
    <row r="63">
      <c r="A63" s="33" t="n"/>
      <c r="B63" s="27" t="n"/>
      <c r="C63" s="27" t="n"/>
      <c r="D63" s="27" t="n"/>
      <c r="E63" s="24" t="n"/>
      <c r="F63" s="24" t="n"/>
      <c r="G63" s="24" t="n"/>
      <c r="H63" s="22" t="n"/>
      <c r="I63" s="34">
        <f>IF(OR(E63="",F63="",H63=""),"",ABS(E63-F63)*H63*Settings!$B$3)</f>
        <v/>
      </c>
      <c r="J63" s="16" t="n"/>
      <c r="K63" s="35">
        <f>IF(OR(J63="",I63="",I63=0),"",ROUND(J63/I63,2))</f>
        <v/>
      </c>
      <c r="L63" s="34">
        <f>IF(J63="","",SUM(J$2:J63))</f>
        <v/>
      </c>
      <c r="M63" s="27" t="n"/>
      <c r="N63" s="27" t="n"/>
      <c r="O63" s="27" t="n"/>
      <c r="P63" s="36">
        <f>IF(L63="","",MAX(0,MAX(L$2:L63)))</f>
        <v/>
      </c>
      <c r="Q63" s="36">
        <f>IF(L63="","",P63-L63)</f>
        <v/>
      </c>
    </row>
    <row r="64">
      <c r="A64" s="33" t="n"/>
      <c r="B64" s="27" t="n"/>
      <c r="C64" s="27" t="n"/>
      <c r="D64" s="27" t="n"/>
      <c r="E64" s="24" t="n"/>
      <c r="F64" s="24" t="n"/>
      <c r="G64" s="24" t="n"/>
      <c r="H64" s="22" t="n"/>
      <c r="I64" s="34">
        <f>IF(OR(E64="",F64="",H64=""),"",ABS(E64-F64)*H64*Settings!$B$3)</f>
        <v/>
      </c>
      <c r="J64" s="16" t="n"/>
      <c r="K64" s="35">
        <f>IF(OR(J64="",I64="",I64=0),"",ROUND(J64/I64,2))</f>
        <v/>
      </c>
      <c r="L64" s="34">
        <f>IF(J64="","",SUM(J$2:J64))</f>
        <v/>
      </c>
      <c r="M64" s="27" t="n"/>
      <c r="N64" s="27" t="n"/>
      <c r="O64" s="27" t="n"/>
      <c r="P64" s="36">
        <f>IF(L64="","",MAX(0,MAX(L$2:L64)))</f>
        <v/>
      </c>
      <c r="Q64" s="36">
        <f>IF(L64="","",P64-L64)</f>
        <v/>
      </c>
    </row>
    <row r="65">
      <c r="A65" s="33" t="n"/>
      <c r="B65" s="27" t="n"/>
      <c r="C65" s="27" t="n"/>
      <c r="D65" s="27" t="n"/>
      <c r="E65" s="24" t="n"/>
      <c r="F65" s="24" t="n"/>
      <c r="G65" s="24" t="n"/>
      <c r="H65" s="22" t="n"/>
      <c r="I65" s="34">
        <f>IF(OR(E65="",F65="",H65=""),"",ABS(E65-F65)*H65*Settings!$B$3)</f>
        <v/>
      </c>
      <c r="J65" s="16" t="n"/>
      <c r="K65" s="35">
        <f>IF(OR(J65="",I65="",I65=0),"",ROUND(J65/I65,2))</f>
        <v/>
      </c>
      <c r="L65" s="34">
        <f>IF(J65="","",SUM(J$2:J65))</f>
        <v/>
      </c>
      <c r="M65" s="27" t="n"/>
      <c r="N65" s="27" t="n"/>
      <c r="O65" s="27" t="n"/>
      <c r="P65" s="36">
        <f>IF(L65="","",MAX(0,MAX(L$2:L65)))</f>
        <v/>
      </c>
      <c r="Q65" s="36">
        <f>IF(L65="","",P65-L65)</f>
        <v/>
      </c>
    </row>
    <row r="66">
      <c r="A66" s="33" t="n"/>
      <c r="B66" s="27" t="n"/>
      <c r="C66" s="27" t="n"/>
      <c r="D66" s="27" t="n"/>
      <c r="E66" s="24" t="n"/>
      <c r="F66" s="24" t="n"/>
      <c r="G66" s="24" t="n"/>
      <c r="H66" s="22" t="n"/>
      <c r="I66" s="34">
        <f>IF(OR(E66="",F66="",H66=""),"",ABS(E66-F66)*H66*Settings!$B$3)</f>
        <v/>
      </c>
      <c r="J66" s="16" t="n"/>
      <c r="K66" s="35">
        <f>IF(OR(J66="",I66="",I66=0),"",ROUND(J66/I66,2))</f>
        <v/>
      </c>
      <c r="L66" s="34">
        <f>IF(J66="","",SUM(J$2:J66))</f>
        <v/>
      </c>
      <c r="M66" s="27" t="n"/>
      <c r="N66" s="27" t="n"/>
      <c r="O66" s="27" t="n"/>
      <c r="P66" s="36">
        <f>IF(L66="","",MAX(0,MAX(L$2:L66)))</f>
        <v/>
      </c>
      <c r="Q66" s="36">
        <f>IF(L66="","",P66-L66)</f>
        <v/>
      </c>
    </row>
    <row r="67">
      <c r="A67" s="33" t="n"/>
      <c r="B67" s="27" t="n"/>
      <c r="C67" s="27" t="n"/>
      <c r="D67" s="27" t="n"/>
      <c r="E67" s="24" t="n"/>
      <c r="F67" s="24" t="n"/>
      <c r="G67" s="24" t="n"/>
      <c r="H67" s="22" t="n"/>
      <c r="I67" s="34">
        <f>IF(OR(E67="",F67="",H67=""),"",ABS(E67-F67)*H67*Settings!$B$3)</f>
        <v/>
      </c>
      <c r="J67" s="16" t="n"/>
      <c r="K67" s="35">
        <f>IF(OR(J67="",I67="",I67=0),"",ROUND(J67/I67,2))</f>
        <v/>
      </c>
      <c r="L67" s="34">
        <f>IF(J67="","",SUM(J$2:J67))</f>
        <v/>
      </c>
      <c r="M67" s="27" t="n"/>
      <c r="N67" s="27" t="n"/>
      <c r="O67" s="27" t="n"/>
      <c r="P67" s="36">
        <f>IF(L67="","",MAX(0,MAX(L$2:L67)))</f>
        <v/>
      </c>
      <c r="Q67" s="36">
        <f>IF(L67="","",P67-L67)</f>
        <v/>
      </c>
    </row>
    <row r="68">
      <c r="A68" s="33" t="n"/>
      <c r="B68" s="27" t="n"/>
      <c r="C68" s="27" t="n"/>
      <c r="D68" s="27" t="n"/>
      <c r="E68" s="24" t="n"/>
      <c r="F68" s="24" t="n"/>
      <c r="G68" s="24" t="n"/>
      <c r="H68" s="22" t="n"/>
      <c r="I68" s="34">
        <f>IF(OR(E68="",F68="",H68=""),"",ABS(E68-F68)*H68*Settings!$B$3)</f>
        <v/>
      </c>
      <c r="J68" s="16" t="n"/>
      <c r="K68" s="35">
        <f>IF(OR(J68="",I68="",I68=0),"",ROUND(J68/I68,2))</f>
        <v/>
      </c>
      <c r="L68" s="34">
        <f>IF(J68="","",SUM(J$2:J68))</f>
        <v/>
      </c>
      <c r="M68" s="27" t="n"/>
      <c r="N68" s="27" t="n"/>
      <c r="O68" s="27" t="n"/>
      <c r="P68" s="36">
        <f>IF(L68="","",MAX(0,MAX(L$2:L68)))</f>
        <v/>
      </c>
      <c r="Q68" s="36">
        <f>IF(L68="","",P68-L68)</f>
        <v/>
      </c>
    </row>
    <row r="69">
      <c r="A69" s="33" t="n"/>
      <c r="B69" s="27" t="n"/>
      <c r="C69" s="27" t="n"/>
      <c r="D69" s="27" t="n"/>
      <c r="E69" s="24" t="n"/>
      <c r="F69" s="24" t="n"/>
      <c r="G69" s="24" t="n"/>
      <c r="H69" s="22" t="n"/>
      <c r="I69" s="34">
        <f>IF(OR(E69="",F69="",H69=""),"",ABS(E69-F69)*H69*Settings!$B$3)</f>
        <v/>
      </c>
      <c r="J69" s="16" t="n"/>
      <c r="K69" s="35">
        <f>IF(OR(J69="",I69="",I69=0),"",ROUND(J69/I69,2))</f>
        <v/>
      </c>
      <c r="L69" s="34">
        <f>IF(J69="","",SUM(J$2:J69))</f>
        <v/>
      </c>
      <c r="M69" s="27" t="n"/>
      <c r="N69" s="27" t="n"/>
      <c r="O69" s="27" t="n"/>
      <c r="P69" s="36">
        <f>IF(L69="","",MAX(0,MAX(L$2:L69)))</f>
        <v/>
      </c>
      <c r="Q69" s="36">
        <f>IF(L69="","",P69-L69)</f>
        <v/>
      </c>
    </row>
    <row r="70">
      <c r="A70" s="33" t="n"/>
      <c r="B70" s="27" t="n"/>
      <c r="C70" s="27" t="n"/>
      <c r="D70" s="27" t="n"/>
      <c r="E70" s="24" t="n"/>
      <c r="F70" s="24" t="n"/>
      <c r="G70" s="24" t="n"/>
      <c r="H70" s="22" t="n"/>
      <c r="I70" s="34">
        <f>IF(OR(E70="",F70="",H70=""),"",ABS(E70-F70)*H70*Settings!$B$3)</f>
        <v/>
      </c>
      <c r="J70" s="16" t="n"/>
      <c r="K70" s="35">
        <f>IF(OR(J70="",I70="",I70=0),"",ROUND(J70/I70,2))</f>
        <v/>
      </c>
      <c r="L70" s="34">
        <f>IF(J70="","",SUM(J$2:J70))</f>
        <v/>
      </c>
      <c r="M70" s="27" t="n"/>
      <c r="N70" s="27" t="n"/>
      <c r="O70" s="27" t="n"/>
      <c r="P70" s="36">
        <f>IF(L70="","",MAX(0,MAX(L$2:L70)))</f>
        <v/>
      </c>
      <c r="Q70" s="36">
        <f>IF(L70="","",P70-L70)</f>
        <v/>
      </c>
    </row>
    <row r="71">
      <c r="A71" s="33" t="n"/>
      <c r="B71" s="27" t="n"/>
      <c r="C71" s="27" t="n"/>
      <c r="D71" s="27" t="n"/>
      <c r="E71" s="24" t="n"/>
      <c r="F71" s="24" t="n"/>
      <c r="G71" s="24" t="n"/>
      <c r="H71" s="22" t="n"/>
      <c r="I71" s="34">
        <f>IF(OR(E71="",F71="",H71=""),"",ABS(E71-F71)*H71*Settings!$B$3)</f>
        <v/>
      </c>
      <c r="J71" s="16" t="n"/>
      <c r="K71" s="35">
        <f>IF(OR(J71="",I71="",I71=0),"",ROUND(J71/I71,2))</f>
        <v/>
      </c>
      <c r="L71" s="34">
        <f>IF(J71="","",SUM(J$2:J71))</f>
        <v/>
      </c>
      <c r="M71" s="27" t="n"/>
      <c r="N71" s="27" t="n"/>
      <c r="O71" s="27" t="n"/>
      <c r="P71" s="36">
        <f>IF(L71="","",MAX(0,MAX(L$2:L71)))</f>
        <v/>
      </c>
      <c r="Q71" s="36">
        <f>IF(L71="","",P71-L71)</f>
        <v/>
      </c>
    </row>
    <row r="72">
      <c r="A72" s="33" t="n"/>
      <c r="B72" s="27" t="n"/>
      <c r="C72" s="27" t="n"/>
      <c r="D72" s="27" t="n"/>
      <c r="E72" s="24" t="n"/>
      <c r="F72" s="24" t="n"/>
      <c r="G72" s="24" t="n"/>
      <c r="H72" s="22" t="n"/>
      <c r="I72" s="34">
        <f>IF(OR(E72="",F72="",H72=""),"",ABS(E72-F72)*H72*Settings!$B$3)</f>
        <v/>
      </c>
      <c r="J72" s="16" t="n"/>
      <c r="K72" s="35">
        <f>IF(OR(J72="",I72="",I72=0),"",ROUND(J72/I72,2))</f>
        <v/>
      </c>
      <c r="L72" s="34">
        <f>IF(J72="","",SUM(J$2:J72))</f>
        <v/>
      </c>
      <c r="M72" s="27" t="n"/>
      <c r="N72" s="27" t="n"/>
      <c r="O72" s="27" t="n"/>
      <c r="P72" s="36">
        <f>IF(L72="","",MAX(0,MAX(L$2:L72)))</f>
        <v/>
      </c>
      <c r="Q72" s="36">
        <f>IF(L72="","",P72-L72)</f>
        <v/>
      </c>
    </row>
    <row r="73">
      <c r="A73" s="33" t="n"/>
      <c r="B73" s="27" t="n"/>
      <c r="C73" s="27" t="n"/>
      <c r="D73" s="27" t="n"/>
      <c r="E73" s="24" t="n"/>
      <c r="F73" s="24" t="n"/>
      <c r="G73" s="24" t="n"/>
      <c r="H73" s="22" t="n"/>
      <c r="I73" s="34">
        <f>IF(OR(E73="",F73="",H73=""),"",ABS(E73-F73)*H73*Settings!$B$3)</f>
        <v/>
      </c>
      <c r="J73" s="16" t="n"/>
      <c r="K73" s="35">
        <f>IF(OR(J73="",I73="",I73=0),"",ROUND(J73/I73,2))</f>
        <v/>
      </c>
      <c r="L73" s="34">
        <f>IF(J73="","",SUM(J$2:J73))</f>
        <v/>
      </c>
      <c r="M73" s="27" t="n"/>
      <c r="N73" s="27" t="n"/>
      <c r="O73" s="27" t="n"/>
      <c r="P73" s="36">
        <f>IF(L73="","",MAX(0,MAX(L$2:L73)))</f>
        <v/>
      </c>
      <c r="Q73" s="36">
        <f>IF(L73="","",P73-L73)</f>
        <v/>
      </c>
    </row>
    <row r="74">
      <c r="A74" s="33" t="n"/>
      <c r="B74" s="27" t="n"/>
      <c r="C74" s="27" t="n"/>
      <c r="D74" s="27" t="n"/>
      <c r="E74" s="24" t="n"/>
      <c r="F74" s="24" t="n"/>
      <c r="G74" s="24" t="n"/>
      <c r="H74" s="22" t="n"/>
      <c r="I74" s="34">
        <f>IF(OR(E74="",F74="",H74=""),"",ABS(E74-F74)*H74*Settings!$B$3)</f>
        <v/>
      </c>
      <c r="J74" s="16" t="n"/>
      <c r="K74" s="35">
        <f>IF(OR(J74="",I74="",I74=0),"",ROUND(J74/I74,2))</f>
        <v/>
      </c>
      <c r="L74" s="34">
        <f>IF(J74="","",SUM(J$2:J74))</f>
        <v/>
      </c>
      <c r="M74" s="27" t="n"/>
      <c r="N74" s="27" t="n"/>
      <c r="O74" s="27" t="n"/>
      <c r="P74" s="36">
        <f>IF(L74="","",MAX(0,MAX(L$2:L74)))</f>
        <v/>
      </c>
      <c r="Q74" s="36">
        <f>IF(L74="","",P74-L74)</f>
        <v/>
      </c>
    </row>
    <row r="75">
      <c r="A75" s="33" t="n"/>
      <c r="B75" s="27" t="n"/>
      <c r="C75" s="27" t="n"/>
      <c r="D75" s="27" t="n"/>
      <c r="E75" s="24" t="n"/>
      <c r="F75" s="24" t="n"/>
      <c r="G75" s="24" t="n"/>
      <c r="H75" s="22" t="n"/>
      <c r="I75" s="34">
        <f>IF(OR(E75="",F75="",H75=""),"",ABS(E75-F75)*H75*Settings!$B$3)</f>
        <v/>
      </c>
      <c r="J75" s="16" t="n"/>
      <c r="K75" s="35">
        <f>IF(OR(J75="",I75="",I75=0),"",ROUND(J75/I75,2))</f>
        <v/>
      </c>
      <c r="L75" s="34">
        <f>IF(J75="","",SUM(J$2:J75))</f>
        <v/>
      </c>
      <c r="M75" s="27" t="n"/>
      <c r="N75" s="27" t="n"/>
      <c r="O75" s="27" t="n"/>
      <c r="P75" s="36">
        <f>IF(L75="","",MAX(0,MAX(L$2:L75)))</f>
        <v/>
      </c>
      <c r="Q75" s="36">
        <f>IF(L75="","",P75-L75)</f>
        <v/>
      </c>
    </row>
    <row r="76">
      <c r="A76" s="33" t="n"/>
      <c r="B76" s="27" t="n"/>
      <c r="C76" s="27" t="n"/>
      <c r="D76" s="27" t="n"/>
      <c r="E76" s="24" t="n"/>
      <c r="F76" s="24" t="n"/>
      <c r="G76" s="24" t="n"/>
      <c r="H76" s="22" t="n"/>
      <c r="I76" s="34">
        <f>IF(OR(E76="",F76="",H76=""),"",ABS(E76-F76)*H76*Settings!$B$3)</f>
        <v/>
      </c>
      <c r="J76" s="16" t="n"/>
      <c r="K76" s="35">
        <f>IF(OR(J76="",I76="",I76=0),"",ROUND(J76/I76,2))</f>
        <v/>
      </c>
      <c r="L76" s="34">
        <f>IF(J76="","",SUM(J$2:J76))</f>
        <v/>
      </c>
      <c r="M76" s="27" t="n"/>
      <c r="N76" s="27" t="n"/>
      <c r="O76" s="27" t="n"/>
      <c r="P76" s="36">
        <f>IF(L76="","",MAX(0,MAX(L$2:L76)))</f>
        <v/>
      </c>
      <c r="Q76" s="36">
        <f>IF(L76="","",P76-L76)</f>
        <v/>
      </c>
    </row>
    <row r="77">
      <c r="A77" s="33" t="n"/>
      <c r="B77" s="27" t="n"/>
      <c r="C77" s="27" t="n"/>
      <c r="D77" s="27" t="n"/>
      <c r="E77" s="24" t="n"/>
      <c r="F77" s="24" t="n"/>
      <c r="G77" s="24" t="n"/>
      <c r="H77" s="22" t="n"/>
      <c r="I77" s="34">
        <f>IF(OR(E77="",F77="",H77=""),"",ABS(E77-F77)*H77*Settings!$B$3)</f>
        <v/>
      </c>
      <c r="J77" s="16" t="n"/>
      <c r="K77" s="35">
        <f>IF(OR(J77="",I77="",I77=0),"",ROUND(J77/I77,2))</f>
        <v/>
      </c>
      <c r="L77" s="34">
        <f>IF(J77="","",SUM(J$2:J77))</f>
        <v/>
      </c>
      <c r="M77" s="27" t="n"/>
      <c r="N77" s="27" t="n"/>
      <c r="O77" s="27" t="n"/>
      <c r="P77" s="36">
        <f>IF(L77="","",MAX(0,MAX(L$2:L77)))</f>
        <v/>
      </c>
      <c r="Q77" s="36">
        <f>IF(L77="","",P77-L77)</f>
        <v/>
      </c>
    </row>
    <row r="78">
      <c r="A78" s="33" t="n"/>
      <c r="B78" s="27" t="n"/>
      <c r="C78" s="27" t="n"/>
      <c r="D78" s="27" t="n"/>
      <c r="E78" s="24" t="n"/>
      <c r="F78" s="24" t="n"/>
      <c r="G78" s="24" t="n"/>
      <c r="H78" s="22" t="n"/>
      <c r="I78" s="34">
        <f>IF(OR(E78="",F78="",H78=""),"",ABS(E78-F78)*H78*Settings!$B$3)</f>
        <v/>
      </c>
      <c r="J78" s="16" t="n"/>
      <c r="K78" s="35">
        <f>IF(OR(J78="",I78="",I78=0),"",ROUND(J78/I78,2))</f>
        <v/>
      </c>
      <c r="L78" s="34">
        <f>IF(J78="","",SUM(J$2:J78))</f>
        <v/>
      </c>
      <c r="M78" s="27" t="n"/>
      <c r="N78" s="27" t="n"/>
      <c r="O78" s="27" t="n"/>
      <c r="P78" s="36">
        <f>IF(L78="","",MAX(0,MAX(L$2:L78)))</f>
        <v/>
      </c>
      <c r="Q78" s="36">
        <f>IF(L78="","",P78-L78)</f>
        <v/>
      </c>
    </row>
    <row r="79">
      <c r="A79" s="33" t="n"/>
      <c r="B79" s="27" t="n"/>
      <c r="C79" s="27" t="n"/>
      <c r="D79" s="27" t="n"/>
      <c r="E79" s="24" t="n"/>
      <c r="F79" s="24" t="n"/>
      <c r="G79" s="24" t="n"/>
      <c r="H79" s="22" t="n"/>
      <c r="I79" s="34">
        <f>IF(OR(E79="",F79="",H79=""),"",ABS(E79-F79)*H79*Settings!$B$3)</f>
        <v/>
      </c>
      <c r="J79" s="16" t="n"/>
      <c r="K79" s="35">
        <f>IF(OR(J79="",I79="",I79=0),"",ROUND(J79/I79,2))</f>
        <v/>
      </c>
      <c r="L79" s="34">
        <f>IF(J79="","",SUM(J$2:J79))</f>
        <v/>
      </c>
      <c r="M79" s="27" t="n"/>
      <c r="N79" s="27" t="n"/>
      <c r="O79" s="27" t="n"/>
      <c r="P79" s="36">
        <f>IF(L79="","",MAX(0,MAX(L$2:L79)))</f>
        <v/>
      </c>
      <c r="Q79" s="36">
        <f>IF(L79="","",P79-L79)</f>
        <v/>
      </c>
    </row>
    <row r="80">
      <c r="A80" s="33" t="n"/>
      <c r="B80" s="27" t="n"/>
      <c r="C80" s="27" t="n"/>
      <c r="D80" s="27" t="n"/>
      <c r="E80" s="24" t="n"/>
      <c r="F80" s="24" t="n"/>
      <c r="G80" s="24" t="n"/>
      <c r="H80" s="22" t="n"/>
      <c r="I80" s="34">
        <f>IF(OR(E80="",F80="",H80=""),"",ABS(E80-F80)*H80*Settings!$B$3)</f>
        <v/>
      </c>
      <c r="J80" s="16" t="n"/>
      <c r="K80" s="35">
        <f>IF(OR(J80="",I80="",I80=0),"",ROUND(J80/I80,2))</f>
        <v/>
      </c>
      <c r="L80" s="34">
        <f>IF(J80="","",SUM(J$2:J80))</f>
        <v/>
      </c>
      <c r="M80" s="27" t="n"/>
      <c r="N80" s="27" t="n"/>
      <c r="O80" s="27" t="n"/>
      <c r="P80" s="36">
        <f>IF(L80="","",MAX(0,MAX(L$2:L80)))</f>
        <v/>
      </c>
      <c r="Q80" s="36">
        <f>IF(L80="","",P80-L80)</f>
        <v/>
      </c>
    </row>
    <row r="81">
      <c r="A81" s="33" t="n"/>
      <c r="B81" s="27" t="n"/>
      <c r="C81" s="27" t="n"/>
      <c r="D81" s="27" t="n"/>
      <c r="E81" s="24" t="n"/>
      <c r="F81" s="24" t="n"/>
      <c r="G81" s="24" t="n"/>
      <c r="H81" s="22" t="n"/>
      <c r="I81" s="34">
        <f>IF(OR(E81="",F81="",H81=""),"",ABS(E81-F81)*H81*Settings!$B$3)</f>
        <v/>
      </c>
      <c r="J81" s="16" t="n"/>
      <c r="K81" s="35">
        <f>IF(OR(J81="",I81="",I81=0),"",ROUND(J81/I81,2))</f>
        <v/>
      </c>
      <c r="L81" s="34">
        <f>IF(J81="","",SUM(J$2:J81))</f>
        <v/>
      </c>
      <c r="M81" s="27" t="n"/>
      <c r="N81" s="27" t="n"/>
      <c r="O81" s="27" t="n"/>
      <c r="P81" s="36">
        <f>IF(L81="","",MAX(0,MAX(L$2:L81)))</f>
        <v/>
      </c>
      <c r="Q81" s="36">
        <f>IF(L81="","",P81-L81)</f>
        <v/>
      </c>
    </row>
    <row r="82">
      <c r="A82" s="33" t="n"/>
      <c r="B82" s="27" t="n"/>
      <c r="C82" s="27" t="n"/>
      <c r="D82" s="27" t="n"/>
      <c r="E82" s="24" t="n"/>
      <c r="F82" s="24" t="n"/>
      <c r="G82" s="24" t="n"/>
      <c r="H82" s="22" t="n"/>
      <c r="I82" s="34">
        <f>IF(OR(E82="",F82="",H82=""),"",ABS(E82-F82)*H82*Settings!$B$3)</f>
        <v/>
      </c>
      <c r="J82" s="16" t="n"/>
      <c r="K82" s="35">
        <f>IF(OR(J82="",I82="",I82=0),"",ROUND(J82/I82,2))</f>
        <v/>
      </c>
      <c r="L82" s="34">
        <f>IF(J82="","",SUM(J$2:J82))</f>
        <v/>
      </c>
      <c r="M82" s="27" t="n"/>
      <c r="N82" s="27" t="n"/>
      <c r="O82" s="27" t="n"/>
      <c r="P82" s="36">
        <f>IF(L82="","",MAX(0,MAX(L$2:L82)))</f>
        <v/>
      </c>
      <c r="Q82" s="36">
        <f>IF(L82="","",P82-L82)</f>
        <v/>
      </c>
    </row>
    <row r="83">
      <c r="A83" s="33" t="n"/>
      <c r="B83" s="27" t="n"/>
      <c r="C83" s="27" t="n"/>
      <c r="D83" s="27" t="n"/>
      <c r="E83" s="24" t="n"/>
      <c r="F83" s="24" t="n"/>
      <c r="G83" s="24" t="n"/>
      <c r="H83" s="22" t="n"/>
      <c r="I83" s="34">
        <f>IF(OR(E83="",F83="",H83=""),"",ABS(E83-F83)*H83*Settings!$B$3)</f>
        <v/>
      </c>
      <c r="J83" s="16" t="n"/>
      <c r="K83" s="35">
        <f>IF(OR(J83="",I83="",I83=0),"",ROUND(J83/I83,2))</f>
        <v/>
      </c>
      <c r="L83" s="34">
        <f>IF(J83="","",SUM(J$2:J83))</f>
        <v/>
      </c>
      <c r="M83" s="27" t="n"/>
      <c r="N83" s="27" t="n"/>
      <c r="O83" s="27" t="n"/>
      <c r="P83" s="36">
        <f>IF(L83="","",MAX(0,MAX(L$2:L83)))</f>
        <v/>
      </c>
      <c r="Q83" s="36">
        <f>IF(L83="","",P83-L83)</f>
        <v/>
      </c>
    </row>
    <row r="84">
      <c r="A84" s="33" t="n"/>
      <c r="B84" s="27" t="n"/>
      <c r="C84" s="27" t="n"/>
      <c r="D84" s="27" t="n"/>
      <c r="E84" s="24" t="n"/>
      <c r="F84" s="24" t="n"/>
      <c r="G84" s="24" t="n"/>
      <c r="H84" s="22" t="n"/>
      <c r="I84" s="34">
        <f>IF(OR(E84="",F84="",H84=""),"",ABS(E84-F84)*H84*Settings!$B$3)</f>
        <v/>
      </c>
      <c r="J84" s="16" t="n"/>
      <c r="K84" s="35">
        <f>IF(OR(J84="",I84="",I84=0),"",ROUND(J84/I84,2))</f>
        <v/>
      </c>
      <c r="L84" s="34">
        <f>IF(J84="","",SUM(J$2:J84))</f>
        <v/>
      </c>
      <c r="M84" s="27" t="n"/>
      <c r="N84" s="27" t="n"/>
      <c r="O84" s="27" t="n"/>
      <c r="P84" s="36">
        <f>IF(L84="","",MAX(0,MAX(L$2:L84)))</f>
        <v/>
      </c>
      <c r="Q84" s="36">
        <f>IF(L84="","",P84-L84)</f>
        <v/>
      </c>
    </row>
    <row r="85">
      <c r="A85" s="33" t="n"/>
      <c r="B85" s="27" t="n"/>
      <c r="C85" s="27" t="n"/>
      <c r="D85" s="27" t="n"/>
      <c r="E85" s="24" t="n"/>
      <c r="F85" s="24" t="n"/>
      <c r="G85" s="24" t="n"/>
      <c r="H85" s="22" t="n"/>
      <c r="I85" s="34">
        <f>IF(OR(E85="",F85="",H85=""),"",ABS(E85-F85)*H85*Settings!$B$3)</f>
        <v/>
      </c>
      <c r="J85" s="16" t="n"/>
      <c r="K85" s="35">
        <f>IF(OR(J85="",I85="",I85=0),"",ROUND(J85/I85,2))</f>
        <v/>
      </c>
      <c r="L85" s="34">
        <f>IF(J85="","",SUM(J$2:J85))</f>
        <v/>
      </c>
      <c r="M85" s="27" t="n"/>
      <c r="N85" s="27" t="n"/>
      <c r="O85" s="27" t="n"/>
      <c r="P85" s="36">
        <f>IF(L85="","",MAX(0,MAX(L$2:L85)))</f>
        <v/>
      </c>
      <c r="Q85" s="36">
        <f>IF(L85="","",P85-L85)</f>
        <v/>
      </c>
    </row>
    <row r="86">
      <c r="A86" s="33" t="n"/>
      <c r="B86" s="27" t="n"/>
      <c r="C86" s="27" t="n"/>
      <c r="D86" s="27" t="n"/>
      <c r="E86" s="24" t="n"/>
      <c r="F86" s="24" t="n"/>
      <c r="G86" s="24" t="n"/>
      <c r="H86" s="22" t="n"/>
      <c r="I86" s="34">
        <f>IF(OR(E86="",F86="",H86=""),"",ABS(E86-F86)*H86*Settings!$B$3)</f>
        <v/>
      </c>
      <c r="J86" s="16" t="n"/>
      <c r="K86" s="35">
        <f>IF(OR(J86="",I86="",I86=0),"",ROUND(J86/I86,2))</f>
        <v/>
      </c>
      <c r="L86" s="34">
        <f>IF(J86="","",SUM(J$2:J86))</f>
        <v/>
      </c>
      <c r="M86" s="27" t="n"/>
      <c r="N86" s="27" t="n"/>
      <c r="O86" s="27" t="n"/>
      <c r="P86" s="36">
        <f>IF(L86="","",MAX(0,MAX(L$2:L86)))</f>
        <v/>
      </c>
      <c r="Q86" s="36">
        <f>IF(L86="","",P86-L86)</f>
        <v/>
      </c>
    </row>
    <row r="87">
      <c r="A87" s="33" t="n"/>
      <c r="B87" s="27" t="n"/>
      <c r="C87" s="27" t="n"/>
      <c r="D87" s="27" t="n"/>
      <c r="E87" s="24" t="n"/>
      <c r="F87" s="24" t="n"/>
      <c r="G87" s="24" t="n"/>
      <c r="H87" s="22" t="n"/>
      <c r="I87" s="34">
        <f>IF(OR(E87="",F87="",H87=""),"",ABS(E87-F87)*H87*Settings!$B$3)</f>
        <v/>
      </c>
      <c r="J87" s="16" t="n"/>
      <c r="K87" s="35">
        <f>IF(OR(J87="",I87="",I87=0),"",ROUND(J87/I87,2))</f>
        <v/>
      </c>
      <c r="L87" s="34">
        <f>IF(J87="","",SUM(J$2:J87))</f>
        <v/>
      </c>
      <c r="M87" s="27" t="n"/>
      <c r="N87" s="27" t="n"/>
      <c r="O87" s="27" t="n"/>
      <c r="P87" s="36">
        <f>IF(L87="","",MAX(0,MAX(L$2:L87)))</f>
        <v/>
      </c>
      <c r="Q87" s="36">
        <f>IF(L87="","",P87-L87)</f>
        <v/>
      </c>
    </row>
    <row r="88">
      <c r="A88" s="33" t="n"/>
      <c r="B88" s="27" t="n"/>
      <c r="C88" s="27" t="n"/>
      <c r="D88" s="27" t="n"/>
      <c r="E88" s="24" t="n"/>
      <c r="F88" s="24" t="n"/>
      <c r="G88" s="24" t="n"/>
      <c r="H88" s="22" t="n"/>
      <c r="I88" s="34">
        <f>IF(OR(E88="",F88="",H88=""),"",ABS(E88-F88)*H88*Settings!$B$3)</f>
        <v/>
      </c>
      <c r="J88" s="16" t="n"/>
      <c r="K88" s="35">
        <f>IF(OR(J88="",I88="",I88=0),"",ROUND(J88/I88,2))</f>
        <v/>
      </c>
      <c r="L88" s="34">
        <f>IF(J88="","",SUM(J$2:J88))</f>
        <v/>
      </c>
      <c r="M88" s="27" t="n"/>
      <c r="N88" s="27" t="n"/>
      <c r="O88" s="27" t="n"/>
      <c r="P88" s="36">
        <f>IF(L88="","",MAX(0,MAX(L$2:L88)))</f>
        <v/>
      </c>
      <c r="Q88" s="36">
        <f>IF(L88="","",P88-L88)</f>
        <v/>
      </c>
    </row>
    <row r="89">
      <c r="A89" s="33" t="n"/>
      <c r="B89" s="27" t="n"/>
      <c r="C89" s="27" t="n"/>
      <c r="D89" s="27" t="n"/>
      <c r="E89" s="24" t="n"/>
      <c r="F89" s="24" t="n"/>
      <c r="G89" s="24" t="n"/>
      <c r="H89" s="22" t="n"/>
      <c r="I89" s="34">
        <f>IF(OR(E89="",F89="",H89=""),"",ABS(E89-F89)*H89*Settings!$B$3)</f>
        <v/>
      </c>
      <c r="J89" s="16" t="n"/>
      <c r="K89" s="35">
        <f>IF(OR(J89="",I89="",I89=0),"",ROUND(J89/I89,2))</f>
        <v/>
      </c>
      <c r="L89" s="34">
        <f>IF(J89="","",SUM(J$2:J89))</f>
        <v/>
      </c>
      <c r="M89" s="27" t="n"/>
      <c r="N89" s="27" t="n"/>
      <c r="O89" s="27" t="n"/>
      <c r="P89" s="36">
        <f>IF(L89="","",MAX(0,MAX(L$2:L89)))</f>
        <v/>
      </c>
      <c r="Q89" s="36">
        <f>IF(L89="","",P89-L89)</f>
        <v/>
      </c>
    </row>
    <row r="90">
      <c r="A90" s="33" t="n"/>
      <c r="B90" s="27" t="n"/>
      <c r="C90" s="27" t="n"/>
      <c r="D90" s="27" t="n"/>
      <c r="E90" s="24" t="n"/>
      <c r="F90" s="24" t="n"/>
      <c r="G90" s="24" t="n"/>
      <c r="H90" s="22" t="n"/>
      <c r="I90" s="34">
        <f>IF(OR(E90="",F90="",H90=""),"",ABS(E90-F90)*H90*Settings!$B$3)</f>
        <v/>
      </c>
      <c r="J90" s="16" t="n"/>
      <c r="K90" s="35">
        <f>IF(OR(J90="",I90="",I90=0),"",ROUND(J90/I90,2))</f>
        <v/>
      </c>
      <c r="L90" s="34">
        <f>IF(J90="","",SUM(J$2:J90))</f>
        <v/>
      </c>
      <c r="M90" s="27" t="n"/>
      <c r="N90" s="27" t="n"/>
      <c r="O90" s="27" t="n"/>
      <c r="P90" s="36">
        <f>IF(L90="","",MAX(0,MAX(L$2:L90)))</f>
        <v/>
      </c>
      <c r="Q90" s="36">
        <f>IF(L90="","",P90-L90)</f>
        <v/>
      </c>
    </row>
    <row r="91">
      <c r="A91" s="33" t="n"/>
      <c r="B91" s="27" t="n"/>
      <c r="C91" s="27" t="n"/>
      <c r="D91" s="27" t="n"/>
      <c r="E91" s="24" t="n"/>
      <c r="F91" s="24" t="n"/>
      <c r="G91" s="24" t="n"/>
      <c r="H91" s="22" t="n"/>
      <c r="I91" s="34">
        <f>IF(OR(E91="",F91="",H91=""),"",ABS(E91-F91)*H91*Settings!$B$3)</f>
        <v/>
      </c>
      <c r="J91" s="16" t="n"/>
      <c r="K91" s="35">
        <f>IF(OR(J91="",I91="",I91=0),"",ROUND(J91/I91,2))</f>
        <v/>
      </c>
      <c r="L91" s="34">
        <f>IF(J91="","",SUM(J$2:J91))</f>
        <v/>
      </c>
      <c r="M91" s="27" t="n"/>
      <c r="N91" s="27" t="n"/>
      <c r="O91" s="27" t="n"/>
      <c r="P91" s="36">
        <f>IF(L91="","",MAX(0,MAX(L$2:L91)))</f>
        <v/>
      </c>
      <c r="Q91" s="36">
        <f>IF(L91="","",P91-L91)</f>
        <v/>
      </c>
    </row>
    <row r="92">
      <c r="A92" s="33" t="n"/>
      <c r="B92" s="27" t="n"/>
      <c r="C92" s="27" t="n"/>
      <c r="D92" s="27" t="n"/>
      <c r="E92" s="24" t="n"/>
      <c r="F92" s="24" t="n"/>
      <c r="G92" s="24" t="n"/>
      <c r="H92" s="22" t="n"/>
      <c r="I92" s="34">
        <f>IF(OR(E92="",F92="",H92=""),"",ABS(E92-F92)*H92*Settings!$B$3)</f>
        <v/>
      </c>
      <c r="J92" s="16" t="n"/>
      <c r="K92" s="35">
        <f>IF(OR(J92="",I92="",I92=0),"",ROUND(J92/I92,2))</f>
        <v/>
      </c>
      <c r="L92" s="34">
        <f>IF(J92="","",SUM(J$2:J92))</f>
        <v/>
      </c>
      <c r="M92" s="27" t="n"/>
      <c r="N92" s="27" t="n"/>
      <c r="O92" s="27" t="n"/>
      <c r="P92" s="36">
        <f>IF(L92="","",MAX(0,MAX(L$2:L92)))</f>
        <v/>
      </c>
      <c r="Q92" s="36">
        <f>IF(L92="","",P92-L92)</f>
        <v/>
      </c>
    </row>
    <row r="93">
      <c r="A93" s="33" t="n"/>
      <c r="B93" s="27" t="n"/>
      <c r="C93" s="27" t="n"/>
      <c r="D93" s="27" t="n"/>
      <c r="E93" s="24" t="n"/>
      <c r="F93" s="24" t="n"/>
      <c r="G93" s="24" t="n"/>
      <c r="H93" s="22" t="n"/>
      <c r="I93" s="34">
        <f>IF(OR(E93="",F93="",H93=""),"",ABS(E93-F93)*H93*Settings!$B$3)</f>
        <v/>
      </c>
      <c r="J93" s="16" t="n"/>
      <c r="K93" s="35">
        <f>IF(OR(J93="",I93="",I93=0),"",ROUND(J93/I93,2))</f>
        <v/>
      </c>
      <c r="L93" s="34">
        <f>IF(J93="","",SUM(J$2:J93))</f>
        <v/>
      </c>
      <c r="M93" s="27" t="n"/>
      <c r="N93" s="27" t="n"/>
      <c r="O93" s="27" t="n"/>
      <c r="P93" s="36">
        <f>IF(L93="","",MAX(0,MAX(L$2:L93)))</f>
        <v/>
      </c>
      <c r="Q93" s="36">
        <f>IF(L93="","",P93-L93)</f>
        <v/>
      </c>
    </row>
    <row r="94">
      <c r="A94" s="33" t="n"/>
      <c r="B94" s="27" t="n"/>
      <c r="C94" s="27" t="n"/>
      <c r="D94" s="27" t="n"/>
      <c r="E94" s="24" t="n"/>
      <c r="F94" s="24" t="n"/>
      <c r="G94" s="24" t="n"/>
      <c r="H94" s="22" t="n"/>
      <c r="I94" s="34">
        <f>IF(OR(E94="",F94="",H94=""),"",ABS(E94-F94)*H94*Settings!$B$3)</f>
        <v/>
      </c>
      <c r="J94" s="16" t="n"/>
      <c r="K94" s="35">
        <f>IF(OR(J94="",I94="",I94=0),"",ROUND(J94/I94,2))</f>
        <v/>
      </c>
      <c r="L94" s="34">
        <f>IF(J94="","",SUM(J$2:J94))</f>
        <v/>
      </c>
      <c r="M94" s="27" t="n"/>
      <c r="N94" s="27" t="n"/>
      <c r="O94" s="27" t="n"/>
      <c r="P94" s="36">
        <f>IF(L94="","",MAX(0,MAX(L$2:L94)))</f>
        <v/>
      </c>
      <c r="Q94" s="36">
        <f>IF(L94="","",P94-L94)</f>
        <v/>
      </c>
    </row>
    <row r="95">
      <c r="A95" s="33" t="n"/>
      <c r="B95" s="27" t="n"/>
      <c r="C95" s="27" t="n"/>
      <c r="D95" s="27" t="n"/>
      <c r="E95" s="24" t="n"/>
      <c r="F95" s="24" t="n"/>
      <c r="G95" s="24" t="n"/>
      <c r="H95" s="22" t="n"/>
      <c r="I95" s="34">
        <f>IF(OR(E95="",F95="",H95=""),"",ABS(E95-F95)*H95*Settings!$B$3)</f>
        <v/>
      </c>
      <c r="J95" s="16" t="n"/>
      <c r="K95" s="35">
        <f>IF(OR(J95="",I95="",I95=0),"",ROUND(J95/I95,2))</f>
        <v/>
      </c>
      <c r="L95" s="34">
        <f>IF(J95="","",SUM(J$2:J95))</f>
        <v/>
      </c>
      <c r="M95" s="27" t="n"/>
      <c r="N95" s="27" t="n"/>
      <c r="O95" s="27" t="n"/>
      <c r="P95" s="36">
        <f>IF(L95="","",MAX(0,MAX(L$2:L95)))</f>
        <v/>
      </c>
      <c r="Q95" s="36">
        <f>IF(L95="","",P95-L95)</f>
        <v/>
      </c>
    </row>
    <row r="96">
      <c r="A96" s="33" t="n"/>
      <c r="B96" s="27" t="n"/>
      <c r="C96" s="27" t="n"/>
      <c r="D96" s="27" t="n"/>
      <c r="E96" s="24" t="n"/>
      <c r="F96" s="24" t="n"/>
      <c r="G96" s="24" t="n"/>
      <c r="H96" s="22" t="n"/>
      <c r="I96" s="34">
        <f>IF(OR(E96="",F96="",H96=""),"",ABS(E96-F96)*H96*Settings!$B$3)</f>
        <v/>
      </c>
      <c r="J96" s="16" t="n"/>
      <c r="K96" s="35">
        <f>IF(OR(J96="",I96="",I96=0),"",ROUND(J96/I96,2))</f>
        <v/>
      </c>
      <c r="L96" s="34">
        <f>IF(J96="","",SUM(J$2:J96))</f>
        <v/>
      </c>
      <c r="M96" s="27" t="n"/>
      <c r="N96" s="27" t="n"/>
      <c r="O96" s="27" t="n"/>
      <c r="P96" s="36">
        <f>IF(L96="","",MAX(0,MAX(L$2:L96)))</f>
        <v/>
      </c>
      <c r="Q96" s="36">
        <f>IF(L96="","",P96-L96)</f>
        <v/>
      </c>
    </row>
    <row r="97">
      <c r="A97" s="33" t="n"/>
      <c r="B97" s="27" t="n"/>
      <c r="C97" s="27" t="n"/>
      <c r="D97" s="27" t="n"/>
      <c r="E97" s="24" t="n"/>
      <c r="F97" s="24" t="n"/>
      <c r="G97" s="24" t="n"/>
      <c r="H97" s="22" t="n"/>
      <c r="I97" s="34">
        <f>IF(OR(E97="",F97="",H97=""),"",ABS(E97-F97)*H97*Settings!$B$3)</f>
        <v/>
      </c>
      <c r="J97" s="16" t="n"/>
      <c r="K97" s="35">
        <f>IF(OR(J97="",I97="",I97=0),"",ROUND(J97/I97,2))</f>
        <v/>
      </c>
      <c r="L97" s="34">
        <f>IF(J97="","",SUM(J$2:J97))</f>
        <v/>
      </c>
      <c r="M97" s="27" t="n"/>
      <c r="N97" s="27" t="n"/>
      <c r="O97" s="27" t="n"/>
      <c r="P97" s="36">
        <f>IF(L97="","",MAX(0,MAX(L$2:L97)))</f>
        <v/>
      </c>
      <c r="Q97" s="36">
        <f>IF(L97="","",P97-L97)</f>
        <v/>
      </c>
    </row>
    <row r="98">
      <c r="A98" s="33" t="n"/>
      <c r="B98" s="27" t="n"/>
      <c r="C98" s="27" t="n"/>
      <c r="D98" s="27" t="n"/>
      <c r="E98" s="24" t="n"/>
      <c r="F98" s="24" t="n"/>
      <c r="G98" s="24" t="n"/>
      <c r="H98" s="22" t="n"/>
      <c r="I98" s="34">
        <f>IF(OR(E98="",F98="",H98=""),"",ABS(E98-F98)*H98*Settings!$B$3)</f>
        <v/>
      </c>
      <c r="J98" s="16" t="n"/>
      <c r="K98" s="35">
        <f>IF(OR(J98="",I98="",I98=0),"",ROUND(J98/I98,2))</f>
        <v/>
      </c>
      <c r="L98" s="34">
        <f>IF(J98="","",SUM(J$2:J98))</f>
        <v/>
      </c>
      <c r="M98" s="27" t="n"/>
      <c r="N98" s="27" t="n"/>
      <c r="O98" s="27" t="n"/>
      <c r="P98" s="36">
        <f>IF(L98="","",MAX(0,MAX(L$2:L98)))</f>
        <v/>
      </c>
      <c r="Q98" s="36">
        <f>IF(L98="","",P98-L98)</f>
        <v/>
      </c>
    </row>
    <row r="99">
      <c r="A99" s="33" t="n"/>
      <c r="B99" s="27" t="n"/>
      <c r="C99" s="27" t="n"/>
      <c r="D99" s="27" t="n"/>
      <c r="E99" s="24" t="n"/>
      <c r="F99" s="24" t="n"/>
      <c r="G99" s="24" t="n"/>
      <c r="H99" s="22" t="n"/>
      <c r="I99" s="34">
        <f>IF(OR(E99="",F99="",H99=""),"",ABS(E99-F99)*H99*Settings!$B$3)</f>
        <v/>
      </c>
      <c r="J99" s="16" t="n"/>
      <c r="K99" s="35">
        <f>IF(OR(J99="",I99="",I99=0),"",ROUND(J99/I99,2))</f>
        <v/>
      </c>
      <c r="L99" s="34">
        <f>IF(J99="","",SUM(J$2:J99))</f>
        <v/>
      </c>
      <c r="M99" s="27" t="n"/>
      <c r="N99" s="27" t="n"/>
      <c r="O99" s="27" t="n"/>
      <c r="P99" s="36">
        <f>IF(L99="","",MAX(0,MAX(L$2:L99)))</f>
        <v/>
      </c>
      <c r="Q99" s="36">
        <f>IF(L99="","",P99-L99)</f>
        <v/>
      </c>
    </row>
    <row r="100">
      <c r="A100" s="33" t="n"/>
      <c r="B100" s="27" t="n"/>
      <c r="C100" s="27" t="n"/>
      <c r="D100" s="27" t="n"/>
      <c r="E100" s="24" t="n"/>
      <c r="F100" s="24" t="n"/>
      <c r="G100" s="24" t="n"/>
      <c r="H100" s="22" t="n"/>
      <c r="I100" s="34">
        <f>IF(OR(E100="",F100="",H100=""),"",ABS(E100-F100)*H100*Settings!$B$3)</f>
        <v/>
      </c>
      <c r="J100" s="16" t="n"/>
      <c r="K100" s="35">
        <f>IF(OR(J100="",I100="",I100=0),"",ROUND(J100/I100,2))</f>
        <v/>
      </c>
      <c r="L100" s="34">
        <f>IF(J100="","",SUM(J$2:J100))</f>
        <v/>
      </c>
      <c r="M100" s="27" t="n"/>
      <c r="N100" s="27" t="n"/>
      <c r="O100" s="27" t="n"/>
      <c r="P100" s="36">
        <f>IF(L100="","",MAX(0,MAX(L$2:L100)))</f>
        <v/>
      </c>
      <c r="Q100" s="36">
        <f>IF(L100="","",P100-L100)</f>
        <v/>
      </c>
    </row>
    <row r="101">
      <c r="A101" s="33" t="n"/>
      <c r="B101" s="27" t="n"/>
      <c r="C101" s="27" t="n"/>
      <c r="D101" s="27" t="n"/>
      <c r="E101" s="24" t="n"/>
      <c r="F101" s="24" t="n"/>
      <c r="G101" s="24" t="n"/>
      <c r="H101" s="22" t="n"/>
      <c r="I101" s="34">
        <f>IF(OR(E101="",F101="",H101=""),"",ABS(E101-F101)*H101*Settings!$B$3)</f>
        <v/>
      </c>
      <c r="J101" s="16" t="n"/>
      <c r="K101" s="35">
        <f>IF(OR(J101="",I101="",I101=0),"",ROUND(J101/I101,2))</f>
        <v/>
      </c>
      <c r="L101" s="34">
        <f>IF(J101="","",SUM(J$2:J101))</f>
        <v/>
      </c>
      <c r="M101" s="27" t="n"/>
      <c r="N101" s="27" t="n"/>
      <c r="O101" s="27" t="n"/>
      <c r="P101" s="36">
        <f>IF(L101="","",MAX(0,MAX(L$2:L101)))</f>
        <v/>
      </c>
      <c r="Q101" s="36">
        <f>IF(L101="","",P101-L101)</f>
        <v/>
      </c>
    </row>
    <row r="102">
      <c r="A102" s="33" t="n"/>
      <c r="B102" s="27" t="n"/>
      <c r="C102" s="27" t="n"/>
      <c r="D102" s="27" t="n"/>
      <c r="E102" s="24" t="n"/>
      <c r="F102" s="24" t="n"/>
      <c r="G102" s="24" t="n"/>
      <c r="H102" s="22" t="n"/>
      <c r="I102" s="34">
        <f>IF(OR(E102="",F102="",H102=""),"",ABS(E102-F102)*H102*Settings!$B$3)</f>
        <v/>
      </c>
      <c r="J102" s="16" t="n"/>
      <c r="K102" s="35">
        <f>IF(OR(J102="",I102="",I102=0),"",ROUND(J102/I102,2))</f>
        <v/>
      </c>
      <c r="L102" s="34">
        <f>IF(J102="","",SUM(J$2:J102))</f>
        <v/>
      </c>
      <c r="M102" s="27" t="n"/>
      <c r="N102" s="27" t="n"/>
      <c r="O102" s="27" t="n"/>
      <c r="P102" s="36">
        <f>IF(L102="","",MAX(0,MAX(L$2:L102)))</f>
        <v/>
      </c>
      <c r="Q102" s="36">
        <f>IF(L102="","",P102-L102)</f>
        <v/>
      </c>
    </row>
    <row r="103">
      <c r="A103" s="33" t="n"/>
      <c r="B103" s="27" t="n"/>
      <c r="C103" s="27" t="n"/>
      <c r="D103" s="27" t="n"/>
      <c r="E103" s="24" t="n"/>
      <c r="F103" s="24" t="n"/>
      <c r="G103" s="24" t="n"/>
      <c r="H103" s="22" t="n"/>
      <c r="I103" s="34">
        <f>IF(OR(E103="",F103="",H103=""),"",ABS(E103-F103)*H103*Settings!$B$3)</f>
        <v/>
      </c>
      <c r="J103" s="16" t="n"/>
      <c r="K103" s="35">
        <f>IF(OR(J103="",I103="",I103=0),"",ROUND(J103/I103,2))</f>
        <v/>
      </c>
      <c r="L103" s="34">
        <f>IF(J103="","",SUM(J$2:J103))</f>
        <v/>
      </c>
      <c r="M103" s="27" t="n"/>
      <c r="N103" s="27" t="n"/>
      <c r="O103" s="27" t="n"/>
      <c r="P103" s="36">
        <f>IF(L103="","",MAX(0,MAX(L$2:L103)))</f>
        <v/>
      </c>
      <c r="Q103" s="36">
        <f>IF(L103="","",P103-L103)</f>
        <v/>
      </c>
    </row>
    <row r="104">
      <c r="A104" s="33" t="n"/>
      <c r="B104" s="27" t="n"/>
      <c r="C104" s="27" t="n"/>
      <c r="D104" s="27" t="n"/>
      <c r="E104" s="24" t="n"/>
      <c r="F104" s="24" t="n"/>
      <c r="G104" s="24" t="n"/>
      <c r="H104" s="22" t="n"/>
      <c r="I104" s="34">
        <f>IF(OR(E104="",F104="",H104=""),"",ABS(E104-F104)*H104*Settings!$B$3)</f>
        <v/>
      </c>
      <c r="J104" s="16" t="n"/>
      <c r="K104" s="35">
        <f>IF(OR(J104="",I104="",I104=0),"",ROUND(J104/I104,2))</f>
        <v/>
      </c>
      <c r="L104" s="34">
        <f>IF(J104="","",SUM(J$2:J104))</f>
        <v/>
      </c>
      <c r="M104" s="27" t="n"/>
      <c r="N104" s="27" t="n"/>
      <c r="O104" s="27" t="n"/>
      <c r="P104" s="36">
        <f>IF(L104="","",MAX(0,MAX(L$2:L104)))</f>
        <v/>
      </c>
      <c r="Q104" s="36">
        <f>IF(L104="","",P104-L104)</f>
        <v/>
      </c>
    </row>
    <row r="105">
      <c r="A105" s="33" t="n"/>
      <c r="B105" s="27" t="n"/>
      <c r="C105" s="27" t="n"/>
      <c r="D105" s="27" t="n"/>
      <c r="E105" s="24" t="n"/>
      <c r="F105" s="24" t="n"/>
      <c r="G105" s="24" t="n"/>
      <c r="H105" s="22" t="n"/>
      <c r="I105" s="34">
        <f>IF(OR(E105="",F105="",H105=""),"",ABS(E105-F105)*H105*Settings!$B$3)</f>
        <v/>
      </c>
      <c r="J105" s="16" t="n"/>
      <c r="K105" s="35">
        <f>IF(OR(J105="",I105="",I105=0),"",ROUND(J105/I105,2))</f>
        <v/>
      </c>
      <c r="L105" s="34">
        <f>IF(J105="","",SUM(J$2:J105))</f>
        <v/>
      </c>
      <c r="M105" s="27" t="n"/>
      <c r="N105" s="27" t="n"/>
      <c r="O105" s="27" t="n"/>
      <c r="P105" s="36">
        <f>IF(L105="","",MAX(0,MAX(L$2:L105)))</f>
        <v/>
      </c>
      <c r="Q105" s="36">
        <f>IF(L105="","",P105-L105)</f>
        <v/>
      </c>
    </row>
    <row r="106">
      <c r="A106" s="33" t="n"/>
      <c r="B106" s="27" t="n"/>
      <c r="C106" s="27" t="n"/>
      <c r="D106" s="27" t="n"/>
      <c r="E106" s="24" t="n"/>
      <c r="F106" s="24" t="n"/>
      <c r="G106" s="24" t="n"/>
      <c r="H106" s="22" t="n"/>
      <c r="I106" s="34">
        <f>IF(OR(E106="",F106="",H106=""),"",ABS(E106-F106)*H106*Settings!$B$3)</f>
        <v/>
      </c>
      <c r="J106" s="16" t="n"/>
      <c r="K106" s="35">
        <f>IF(OR(J106="",I106="",I106=0),"",ROUND(J106/I106,2))</f>
        <v/>
      </c>
      <c r="L106" s="34">
        <f>IF(J106="","",SUM(J$2:J106))</f>
        <v/>
      </c>
      <c r="M106" s="27" t="n"/>
      <c r="N106" s="27" t="n"/>
      <c r="O106" s="27" t="n"/>
      <c r="P106" s="36">
        <f>IF(L106="","",MAX(0,MAX(L$2:L106)))</f>
        <v/>
      </c>
      <c r="Q106" s="36">
        <f>IF(L106="","",P106-L106)</f>
        <v/>
      </c>
    </row>
    <row r="107">
      <c r="A107" s="33" t="n"/>
      <c r="B107" s="27" t="n"/>
      <c r="C107" s="27" t="n"/>
      <c r="D107" s="27" t="n"/>
      <c r="E107" s="24" t="n"/>
      <c r="F107" s="24" t="n"/>
      <c r="G107" s="24" t="n"/>
      <c r="H107" s="22" t="n"/>
      <c r="I107" s="34">
        <f>IF(OR(E107="",F107="",H107=""),"",ABS(E107-F107)*H107*Settings!$B$3)</f>
        <v/>
      </c>
      <c r="J107" s="16" t="n"/>
      <c r="K107" s="35">
        <f>IF(OR(J107="",I107="",I107=0),"",ROUND(J107/I107,2))</f>
        <v/>
      </c>
      <c r="L107" s="34">
        <f>IF(J107="","",SUM(J$2:J107))</f>
        <v/>
      </c>
      <c r="M107" s="27" t="n"/>
      <c r="N107" s="27" t="n"/>
      <c r="O107" s="27" t="n"/>
      <c r="P107" s="36">
        <f>IF(L107="","",MAX(0,MAX(L$2:L107)))</f>
        <v/>
      </c>
      <c r="Q107" s="36">
        <f>IF(L107="","",P107-L107)</f>
        <v/>
      </c>
    </row>
    <row r="108">
      <c r="A108" s="33" t="n"/>
      <c r="B108" s="27" t="n"/>
      <c r="C108" s="27" t="n"/>
      <c r="D108" s="27" t="n"/>
      <c r="E108" s="24" t="n"/>
      <c r="F108" s="24" t="n"/>
      <c r="G108" s="24" t="n"/>
      <c r="H108" s="22" t="n"/>
      <c r="I108" s="34">
        <f>IF(OR(E108="",F108="",H108=""),"",ABS(E108-F108)*H108*Settings!$B$3)</f>
        <v/>
      </c>
      <c r="J108" s="16" t="n"/>
      <c r="K108" s="35">
        <f>IF(OR(J108="",I108="",I108=0),"",ROUND(J108/I108,2))</f>
        <v/>
      </c>
      <c r="L108" s="34">
        <f>IF(J108="","",SUM(J$2:J108))</f>
        <v/>
      </c>
      <c r="M108" s="27" t="n"/>
      <c r="N108" s="27" t="n"/>
      <c r="O108" s="27" t="n"/>
      <c r="P108" s="36">
        <f>IF(L108="","",MAX(0,MAX(L$2:L108)))</f>
        <v/>
      </c>
      <c r="Q108" s="36">
        <f>IF(L108="","",P108-L108)</f>
        <v/>
      </c>
    </row>
    <row r="109">
      <c r="A109" s="33" t="n"/>
      <c r="B109" s="27" t="n"/>
      <c r="C109" s="27" t="n"/>
      <c r="D109" s="27" t="n"/>
      <c r="E109" s="24" t="n"/>
      <c r="F109" s="24" t="n"/>
      <c r="G109" s="24" t="n"/>
      <c r="H109" s="22" t="n"/>
      <c r="I109" s="34">
        <f>IF(OR(E109="",F109="",H109=""),"",ABS(E109-F109)*H109*Settings!$B$3)</f>
        <v/>
      </c>
      <c r="J109" s="16" t="n"/>
      <c r="K109" s="35">
        <f>IF(OR(J109="",I109="",I109=0),"",ROUND(J109/I109,2))</f>
        <v/>
      </c>
      <c r="L109" s="34">
        <f>IF(J109="","",SUM(J$2:J109))</f>
        <v/>
      </c>
      <c r="M109" s="27" t="n"/>
      <c r="N109" s="27" t="n"/>
      <c r="O109" s="27" t="n"/>
      <c r="P109" s="36">
        <f>IF(L109="","",MAX(0,MAX(L$2:L109)))</f>
        <v/>
      </c>
      <c r="Q109" s="36">
        <f>IF(L109="","",P109-L109)</f>
        <v/>
      </c>
    </row>
    <row r="110">
      <c r="A110" s="33" t="n"/>
      <c r="B110" s="27" t="n"/>
      <c r="C110" s="27" t="n"/>
      <c r="D110" s="27" t="n"/>
      <c r="E110" s="24" t="n"/>
      <c r="F110" s="24" t="n"/>
      <c r="G110" s="24" t="n"/>
      <c r="H110" s="22" t="n"/>
      <c r="I110" s="34">
        <f>IF(OR(E110="",F110="",H110=""),"",ABS(E110-F110)*H110*Settings!$B$3)</f>
        <v/>
      </c>
      <c r="J110" s="16" t="n"/>
      <c r="K110" s="35">
        <f>IF(OR(J110="",I110="",I110=0),"",ROUND(J110/I110,2))</f>
        <v/>
      </c>
      <c r="L110" s="34">
        <f>IF(J110="","",SUM(J$2:J110))</f>
        <v/>
      </c>
      <c r="M110" s="27" t="n"/>
      <c r="N110" s="27" t="n"/>
      <c r="O110" s="27" t="n"/>
      <c r="P110" s="36">
        <f>IF(L110="","",MAX(0,MAX(L$2:L110)))</f>
        <v/>
      </c>
      <c r="Q110" s="36">
        <f>IF(L110="","",P110-L110)</f>
        <v/>
      </c>
    </row>
    <row r="111">
      <c r="A111" s="33" t="n"/>
      <c r="B111" s="27" t="n"/>
      <c r="C111" s="27" t="n"/>
      <c r="D111" s="27" t="n"/>
      <c r="E111" s="24" t="n"/>
      <c r="F111" s="24" t="n"/>
      <c r="G111" s="24" t="n"/>
      <c r="H111" s="22" t="n"/>
      <c r="I111" s="34">
        <f>IF(OR(E111="",F111="",H111=""),"",ABS(E111-F111)*H111*Settings!$B$3)</f>
        <v/>
      </c>
      <c r="J111" s="16" t="n"/>
      <c r="K111" s="35">
        <f>IF(OR(J111="",I111="",I111=0),"",ROUND(J111/I111,2))</f>
        <v/>
      </c>
      <c r="L111" s="34">
        <f>IF(J111="","",SUM(J$2:J111))</f>
        <v/>
      </c>
      <c r="M111" s="27" t="n"/>
      <c r="N111" s="27" t="n"/>
      <c r="O111" s="27" t="n"/>
      <c r="P111" s="36">
        <f>IF(L111="","",MAX(0,MAX(L$2:L111)))</f>
        <v/>
      </c>
      <c r="Q111" s="36">
        <f>IF(L111="","",P111-L111)</f>
        <v/>
      </c>
    </row>
    <row r="112">
      <c r="A112" s="33" t="n"/>
      <c r="B112" s="27" t="n"/>
      <c r="C112" s="27" t="n"/>
      <c r="D112" s="27" t="n"/>
      <c r="E112" s="24" t="n"/>
      <c r="F112" s="24" t="n"/>
      <c r="G112" s="24" t="n"/>
      <c r="H112" s="22" t="n"/>
      <c r="I112" s="34">
        <f>IF(OR(E112="",F112="",H112=""),"",ABS(E112-F112)*H112*Settings!$B$3)</f>
        <v/>
      </c>
      <c r="J112" s="16" t="n"/>
      <c r="K112" s="35">
        <f>IF(OR(J112="",I112="",I112=0),"",ROUND(J112/I112,2))</f>
        <v/>
      </c>
      <c r="L112" s="34">
        <f>IF(J112="","",SUM(J$2:J112))</f>
        <v/>
      </c>
      <c r="M112" s="27" t="n"/>
      <c r="N112" s="27" t="n"/>
      <c r="O112" s="27" t="n"/>
      <c r="P112" s="36">
        <f>IF(L112="","",MAX(0,MAX(L$2:L112)))</f>
        <v/>
      </c>
      <c r="Q112" s="36">
        <f>IF(L112="","",P112-L112)</f>
        <v/>
      </c>
    </row>
    <row r="113">
      <c r="A113" s="33" t="n"/>
      <c r="B113" s="27" t="n"/>
      <c r="C113" s="27" t="n"/>
      <c r="D113" s="27" t="n"/>
      <c r="E113" s="24" t="n"/>
      <c r="F113" s="24" t="n"/>
      <c r="G113" s="24" t="n"/>
      <c r="H113" s="22" t="n"/>
      <c r="I113" s="34">
        <f>IF(OR(E113="",F113="",H113=""),"",ABS(E113-F113)*H113*Settings!$B$3)</f>
        <v/>
      </c>
      <c r="J113" s="16" t="n"/>
      <c r="K113" s="35">
        <f>IF(OR(J113="",I113="",I113=0),"",ROUND(J113/I113,2))</f>
        <v/>
      </c>
      <c r="L113" s="34">
        <f>IF(J113="","",SUM(J$2:J113))</f>
        <v/>
      </c>
      <c r="M113" s="27" t="n"/>
      <c r="N113" s="27" t="n"/>
      <c r="O113" s="27" t="n"/>
      <c r="P113" s="36">
        <f>IF(L113="","",MAX(0,MAX(L$2:L113)))</f>
        <v/>
      </c>
      <c r="Q113" s="36">
        <f>IF(L113="","",P113-L113)</f>
        <v/>
      </c>
    </row>
    <row r="114">
      <c r="A114" s="33" t="n"/>
      <c r="B114" s="27" t="n"/>
      <c r="C114" s="27" t="n"/>
      <c r="D114" s="27" t="n"/>
      <c r="E114" s="24" t="n"/>
      <c r="F114" s="24" t="n"/>
      <c r="G114" s="24" t="n"/>
      <c r="H114" s="22" t="n"/>
      <c r="I114" s="34">
        <f>IF(OR(E114="",F114="",H114=""),"",ABS(E114-F114)*H114*Settings!$B$3)</f>
        <v/>
      </c>
      <c r="J114" s="16" t="n"/>
      <c r="K114" s="35">
        <f>IF(OR(J114="",I114="",I114=0),"",ROUND(J114/I114,2))</f>
        <v/>
      </c>
      <c r="L114" s="34">
        <f>IF(J114="","",SUM(J$2:J114))</f>
        <v/>
      </c>
      <c r="M114" s="27" t="n"/>
      <c r="N114" s="27" t="n"/>
      <c r="O114" s="27" t="n"/>
      <c r="P114" s="36">
        <f>IF(L114="","",MAX(0,MAX(L$2:L114)))</f>
        <v/>
      </c>
      <c r="Q114" s="36">
        <f>IF(L114="","",P114-L114)</f>
        <v/>
      </c>
    </row>
    <row r="115">
      <c r="A115" s="33" t="n"/>
      <c r="B115" s="27" t="n"/>
      <c r="C115" s="27" t="n"/>
      <c r="D115" s="27" t="n"/>
      <c r="E115" s="24" t="n"/>
      <c r="F115" s="24" t="n"/>
      <c r="G115" s="24" t="n"/>
      <c r="H115" s="22" t="n"/>
      <c r="I115" s="34">
        <f>IF(OR(E115="",F115="",H115=""),"",ABS(E115-F115)*H115*Settings!$B$3)</f>
        <v/>
      </c>
      <c r="J115" s="16" t="n"/>
      <c r="K115" s="35">
        <f>IF(OR(J115="",I115="",I115=0),"",ROUND(J115/I115,2))</f>
        <v/>
      </c>
      <c r="L115" s="34">
        <f>IF(J115="","",SUM(J$2:J115))</f>
        <v/>
      </c>
      <c r="M115" s="27" t="n"/>
      <c r="N115" s="27" t="n"/>
      <c r="O115" s="27" t="n"/>
      <c r="P115" s="36">
        <f>IF(L115="","",MAX(0,MAX(L$2:L115)))</f>
        <v/>
      </c>
      <c r="Q115" s="36">
        <f>IF(L115="","",P115-L115)</f>
        <v/>
      </c>
    </row>
    <row r="116">
      <c r="A116" s="33" t="n"/>
      <c r="B116" s="27" t="n"/>
      <c r="C116" s="27" t="n"/>
      <c r="D116" s="27" t="n"/>
      <c r="E116" s="24" t="n"/>
      <c r="F116" s="24" t="n"/>
      <c r="G116" s="24" t="n"/>
      <c r="H116" s="22" t="n"/>
      <c r="I116" s="34">
        <f>IF(OR(E116="",F116="",H116=""),"",ABS(E116-F116)*H116*Settings!$B$3)</f>
        <v/>
      </c>
      <c r="J116" s="16" t="n"/>
      <c r="K116" s="35">
        <f>IF(OR(J116="",I116="",I116=0),"",ROUND(J116/I116,2))</f>
        <v/>
      </c>
      <c r="L116" s="34">
        <f>IF(J116="","",SUM(J$2:J116))</f>
        <v/>
      </c>
      <c r="M116" s="27" t="n"/>
      <c r="N116" s="27" t="n"/>
      <c r="O116" s="27" t="n"/>
      <c r="P116" s="36">
        <f>IF(L116="","",MAX(0,MAX(L$2:L116)))</f>
        <v/>
      </c>
      <c r="Q116" s="36">
        <f>IF(L116="","",P116-L116)</f>
        <v/>
      </c>
    </row>
    <row r="117">
      <c r="A117" s="33" t="n"/>
      <c r="B117" s="27" t="n"/>
      <c r="C117" s="27" t="n"/>
      <c r="D117" s="27" t="n"/>
      <c r="E117" s="24" t="n"/>
      <c r="F117" s="24" t="n"/>
      <c r="G117" s="24" t="n"/>
      <c r="H117" s="22" t="n"/>
      <c r="I117" s="34">
        <f>IF(OR(E117="",F117="",H117=""),"",ABS(E117-F117)*H117*Settings!$B$3)</f>
        <v/>
      </c>
      <c r="J117" s="16" t="n"/>
      <c r="K117" s="35">
        <f>IF(OR(J117="",I117="",I117=0),"",ROUND(J117/I117,2))</f>
        <v/>
      </c>
      <c r="L117" s="34">
        <f>IF(J117="","",SUM(J$2:J117))</f>
        <v/>
      </c>
      <c r="M117" s="27" t="n"/>
      <c r="N117" s="27" t="n"/>
      <c r="O117" s="27" t="n"/>
      <c r="P117" s="36">
        <f>IF(L117="","",MAX(0,MAX(L$2:L117)))</f>
        <v/>
      </c>
      <c r="Q117" s="36">
        <f>IF(L117="","",P117-L117)</f>
        <v/>
      </c>
    </row>
    <row r="118">
      <c r="A118" s="33" t="n"/>
      <c r="B118" s="27" t="n"/>
      <c r="C118" s="27" t="n"/>
      <c r="D118" s="27" t="n"/>
      <c r="E118" s="24" t="n"/>
      <c r="F118" s="24" t="n"/>
      <c r="G118" s="24" t="n"/>
      <c r="H118" s="22" t="n"/>
      <c r="I118" s="34">
        <f>IF(OR(E118="",F118="",H118=""),"",ABS(E118-F118)*H118*Settings!$B$3)</f>
        <v/>
      </c>
      <c r="J118" s="16" t="n"/>
      <c r="K118" s="35">
        <f>IF(OR(J118="",I118="",I118=0),"",ROUND(J118/I118,2))</f>
        <v/>
      </c>
      <c r="L118" s="34">
        <f>IF(J118="","",SUM(J$2:J118))</f>
        <v/>
      </c>
      <c r="M118" s="27" t="n"/>
      <c r="N118" s="27" t="n"/>
      <c r="O118" s="27" t="n"/>
      <c r="P118" s="36">
        <f>IF(L118="","",MAX(0,MAX(L$2:L118)))</f>
        <v/>
      </c>
      <c r="Q118" s="36">
        <f>IF(L118="","",P118-L118)</f>
        <v/>
      </c>
    </row>
    <row r="119">
      <c r="A119" s="33" t="n"/>
      <c r="B119" s="27" t="n"/>
      <c r="C119" s="27" t="n"/>
      <c r="D119" s="27" t="n"/>
      <c r="E119" s="24" t="n"/>
      <c r="F119" s="24" t="n"/>
      <c r="G119" s="24" t="n"/>
      <c r="H119" s="22" t="n"/>
      <c r="I119" s="34">
        <f>IF(OR(E119="",F119="",H119=""),"",ABS(E119-F119)*H119*Settings!$B$3)</f>
        <v/>
      </c>
      <c r="J119" s="16" t="n"/>
      <c r="K119" s="35">
        <f>IF(OR(J119="",I119="",I119=0),"",ROUND(J119/I119,2))</f>
        <v/>
      </c>
      <c r="L119" s="34">
        <f>IF(J119="","",SUM(J$2:J119))</f>
        <v/>
      </c>
      <c r="M119" s="27" t="n"/>
      <c r="N119" s="27" t="n"/>
      <c r="O119" s="27" t="n"/>
      <c r="P119" s="36">
        <f>IF(L119="","",MAX(0,MAX(L$2:L119)))</f>
        <v/>
      </c>
      <c r="Q119" s="36">
        <f>IF(L119="","",P119-L119)</f>
        <v/>
      </c>
    </row>
    <row r="120">
      <c r="A120" s="33" t="n"/>
      <c r="B120" s="27" t="n"/>
      <c r="C120" s="27" t="n"/>
      <c r="D120" s="27" t="n"/>
      <c r="E120" s="24" t="n"/>
      <c r="F120" s="24" t="n"/>
      <c r="G120" s="24" t="n"/>
      <c r="H120" s="22" t="n"/>
      <c r="I120" s="34">
        <f>IF(OR(E120="",F120="",H120=""),"",ABS(E120-F120)*H120*Settings!$B$3)</f>
        <v/>
      </c>
      <c r="J120" s="16" t="n"/>
      <c r="K120" s="35">
        <f>IF(OR(J120="",I120="",I120=0),"",ROUND(J120/I120,2))</f>
        <v/>
      </c>
      <c r="L120" s="34">
        <f>IF(J120="","",SUM(J$2:J120))</f>
        <v/>
      </c>
      <c r="M120" s="27" t="n"/>
      <c r="N120" s="27" t="n"/>
      <c r="O120" s="27" t="n"/>
      <c r="P120" s="36">
        <f>IF(L120="","",MAX(0,MAX(L$2:L120)))</f>
        <v/>
      </c>
      <c r="Q120" s="36">
        <f>IF(L120="","",P120-L120)</f>
        <v/>
      </c>
    </row>
    <row r="121">
      <c r="A121" s="33" t="n"/>
      <c r="B121" s="27" t="n"/>
      <c r="C121" s="27" t="n"/>
      <c r="D121" s="27" t="n"/>
      <c r="E121" s="24" t="n"/>
      <c r="F121" s="24" t="n"/>
      <c r="G121" s="24" t="n"/>
      <c r="H121" s="22" t="n"/>
      <c r="I121" s="34">
        <f>IF(OR(E121="",F121="",H121=""),"",ABS(E121-F121)*H121*Settings!$B$3)</f>
        <v/>
      </c>
      <c r="J121" s="16" t="n"/>
      <c r="K121" s="35">
        <f>IF(OR(J121="",I121="",I121=0),"",ROUND(J121/I121,2))</f>
        <v/>
      </c>
      <c r="L121" s="34">
        <f>IF(J121="","",SUM(J$2:J121))</f>
        <v/>
      </c>
      <c r="M121" s="27" t="n"/>
      <c r="N121" s="27" t="n"/>
      <c r="O121" s="27" t="n"/>
      <c r="P121" s="36">
        <f>IF(L121="","",MAX(0,MAX(L$2:L121)))</f>
        <v/>
      </c>
      <c r="Q121" s="36">
        <f>IF(L121="","",P121-L121)</f>
        <v/>
      </c>
    </row>
    <row r="122">
      <c r="A122" s="33" t="n"/>
      <c r="B122" s="27" t="n"/>
      <c r="C122" s="27" t="n"/>
      <c r="D122" s="27" t="n"/>
      <c r="E122" s="24" t="n"/>
      <c r="F122" s="24" t="n"/>
      <c r="G122" s="24" t="n"/>
      <c r="H122" s="22" t="n"/>
      <c r="I122" s="34">
        <f>IF(OR(E122="",F122="",H122=""),"",ABS(E122-F122)*H122*Settings!$B$3)</f>
        <v/>
      </c>
      <c r="J122" s="16" t="n"/>
      <c r="K122" s="35">
        <f>IF(OR(J122="",I122="",I122=0),"",ROUND(J122/I122,2))</f>
        <v/>
      </c>
      <c r="L122" s="34">
        <f>IF(J122="","",SUM(J$2:J122))</f>
        <v/>
      </c>
      <c r="M122" s="27" t="n"/>
      <c r="N122" s="27" t="n"/>
      <c r="O122" s="27" t="n"/>
      <c r="P122" s="36">
        <f>IF(L122="","",MAX(0,MAX(L$2:L122)))</f>
        <v/>
      </c>
      <c r="Q122" s="36">
        <f>IF(L122="","",P122-L122)</f>
        <v/>
      </c>
    </row>
    <row r="123">
      <c r="A123" s="33" t="n"/>
      <c r="B123" s="27" t="n"/>
      <c r="C123" s="27" t="n"/>
      <c r="D123" s="27" t="n"/>
      <c r="E123" s="24" t="n"/>
      <c r="F123" s="24" t="n"/>
      <c r="G123" s="24" t="n"/>
      <c r="H123" s="22" t="n"/>
      <c r="I123" s="34">
        <f>IF(OR(E123="",F123="",H123=""),"",ABS(E123-F123)*H123*Settings!$B$3)</f>
        <v/>
      </c>
      <c r="J123" s="16" t="n"/>
      <c r="K123" s="35">
        <f>IF(OR(J123="",I123="",I123=0),"",ROUND(J123/I123,2))</f>
        <v/>
      </c>
      <c r="L123" s="34">
        <f>IF(J123="","",SUM(J$2:J123))</f>
        <v/>
      </c>
      <c r="M123" s="27" t="n"/>
      <c r="N123" s="27" t="n"/>
      <c r="O123" s="27" t="n"/>
      <c r="P123" s="36">
        <f>IF(L123="","",MAX(0,MAX(L$2:L123)))</f>
        <v/>
      </c>
      <c r="Q123" s="36">
        <f>IF(L123="","",P123-L123)</f>
        <v/>
      </c>
    </row>
    <row r="124">
      <c r="A124" s="33" t="n"/>
      <c r="B124" s="27" t="n"/>
      <c r="C124" s="27" t="n"/>
      <c r="D124" s="27" t="n"/>
      <c r="E124" s="24" t="n"/>
      <c r="F124" s="24" t="n"/>
      <c r="G124" s="24" t="n"/>
      <c r="H124" s="22" t="n"/>
      <c r="I124" s="34">
        <f>IF(OR(E124="",F124="",H124=""),"",ABS(E124-F124)*H124*Settings!$B$3)</f>
        <v/>
      </c>
      <c r="J124" s="16" t="n"/>
      <c r="K124" s="35">
        <f>IF(OR(J124="",I124="",I124=0),"",ROUND(J124/I124,2))</f>
        <v/>
      </c>
      <c r="L124" s="34">
        <f>IF(J124="","",SUM(J$2:J124))</f>
        <v/>
      </c>
      <c r="M124" s="27" t="n"/>
      <c r="N124" s="27" t="n"/>
      <c r="O124" s="27" t="n"/>
      <c r="P124" s="36">
        <f>IF(L124="","",MAX(0,MAX(L$2:L124)))</f>
        <v/>
      </c>
      <c r="Q124" s="36">
        <f>IF(L124="","",P124-L124)</f>
        <v/>
      </c>
    </row>
    <row r="125">
      <c r="A125" s="33" t="n"/>
      <c r="B125" s="27" t="n"/>
      <c r="C125" s="27" t="n"/>
      <c r="D125" s="27" t="n"/>
      <c r="E125" s="24" t="n"/>
      <c r="F125" s="24" t="n"/>
      <c r="G125" s="24" t="n"/>
      <c r="H125" s="22" t="n"/>
      <c r="I125" s="34">
        <f>IF(OR(E125="",F125="",H125=""),"",ABS(E125-F125)*H125*Settings!$B$3)</f>
        <v/>
      </c>
      <c r="J125" s="16" t="n"/>
      <c r="K125" s="35">
        <f>IF(OR(J125="",I125="",I125=0),"",ROUND(J125/I125,2))</f>
        <v/>
      </c>
      <c r="L125" s="34">
        <f>IF(J125="","",SUM(J$2:J125))</f>
        <v/>
      </c>
      <c r="M125" s="27" t="n"/>
      <c r="N125" s="27" t="n"/>
      <c r="O125" s="27" t="n"/>
      <c r="P125" s="36">
        <f>IF(L125="","",MAX(0,MAX(L$2:L125)))</f>
        <v/>
      </c>
      <c r="Q125" s="36">
        <f>IF(L125="","",P125-L125)</f>
        <v/>
      </c>
    </row>
    <row r="126">
      <c r="A126" s="33" t="n"/>
      <c r="B126" s="27" t="n"/>
      <c r="C126" s="27" t="n"/>
      <c r="D126" s="27" t="n"/>
      <c r="E126" s="24" t="n"/>
      <c r="F126" s="24" t="n"/>
      <c r="G126" s="24" t="n"/>
      <c r="H126" s="22" t="n"/>
      <c r="I126" s="34">
        <f>IF(OR(E126="",F126="",H126=""),"",ABS(E126-F126)*H126*Settings!$B$3)</f>
        <v/>
      </c>
      <c r="J126" s="16" t="n"/>
      <c r="K126" s="35">
        <f>IF(OR(J126="",I126="",I126=0),"",ROUND(J126/I126,2))</f>
        <v/>
      </c>
      <c r="L126" s="34">
        <f>IF(J126="","",SUM(J$2:J126))</f>
        <v/>
      </c>
      <c r="M126" s="27" t="n"/>
      <c r="N126" s="27" t="n"/>
      <c r="O126" s="27" t="n"/>
      <c r="P126" s="36">
        <f>IF(L126="","",MAX(0,MAX(L$2:L126)))</f>
        <v/>
      </c>
      <c r="Q126" s="36">
        <f>IF(L126="","",P126-L126)</f>
        <v/>
      </c>
    </row>
    <row r="127">
      <c r="A127" s="33" t="n"/>
      <c r="B127" s="27" t="n"/>
      <c r="C127" s="27" t="n"/>
      <c r="D127" s="27" t="n"/>
      <c r="E127" s="24" t="n"/>
      <c r="F127" s="24" t="n"/>
      <c r="G127" s="24" t="n"/>
      <c r="H127" s="22" t="n"/>
      <c r="I127" s="34">
        <f>IF(OR(E127="",F127="",H127=""),"",ABS(E127-F127)*H127*Settings!$B$3)</f>
        <v/>
      </c>
      <c r="J127" s="16" t="n"/>
      <c r="K127" s="35">
        <f>IF(OR(J127="",I127="",I127=0),"",ROUND(J127/I127,2))</f>
        <v/>
      </c>
      <c r="L127" s="34">
        <f>IF(J127="","",SUM(J$2:J127))</f>
        <v/>
      </c>
      <c r="M127" s="27" t="n"/>
      <c r="N127" s="27" t="n"/>
      <c r="O127" s="27" t="n"/>
      <c r="P127" s="36">
        <f>IF(L127="","",MAX(0,MAX(L$2:L127)))</f>
        <v/>
      </c>
      <c r="Q127" s="36">
        <f>IF(L127="","",P127-L127)</f>
        <v/>
      </c>
    </row>
    <row r="128">
      <c r="A128" s="33" t="n"/>
      <c r="B128" s="27" t="n"/>
      <c r="C128" s="27" t="n"/>
      <c r="D128" s="27" t="n"/>
      <c r="E128" s="24" t="n"/>
      <c r="F128" s="24" t="n"/>
      <c r="G128" s="24" t="n"/>
      <c r="H128" s="22" t="n"/>
      <c r="I128" s="34">
        <f>IF(OR(E128="",F128="",H128=""),"",ABS(E128-F128)*H128*Settings!$B$3)</f>
        <v/>
      </c>
      <c r="J128" s="16" t="n"/>
      <c r="K128" s="35">
        <f>IF(OR(J128="",I128="",I128=0),"",ROUND(J128/I128,2))</f>
        <v/>
      </c>
      <c r="L128" s="34">
        <f>IF(J128="","",SUM(J$2:J128))</f>
        <v/>
      </c>
      <c r="M128" s="27" t="n"/>
      <c r="N128" s="27" t="n"/>
      <c r="O128" s="27" t="n"/>
      <c r="P128" s="36">
        <f>IF(L128="","",MAX(0,MAX(L$2:L128)))</f>
        <v/>
      </c>
      <c r="Q128" s="36">
        <f>IF(L128="","",P128-L128)</f>
        <v/>
      </c>
    </row>
    <row r="129">
      <c r="A129" s="33" t="n"/>
      <c r="B129" s="27" t="n"/>
      <c r="C129" s="27" t="n"/>
      <c r="D129" s="27" t="n"/>
      <c r="E129" s="24" t="n"/>
      <c r="F129" s="24" t="n"/>
      <c r="G129" s="24" t="n"/>
      <c r="H129" s="22" t="n"/>
      <c r="I129" s="34">
        <f>IF(OR(E129="",F129="",H129=""),"",ABS(E129-F129)*H129*Settings!$B$3)</f>
        <v/>
      </c>
      <c r="J129" s="16" t="n"/>
      <c r="K129" s="35">
        <f>IF(OR(J129="",I129="",I129=0),"",ROUND(J129/I129,2))</f>
        <v/>
      </c>
      <c r="L129" s="34">
        <f>IF(J129="","",SUM(J$2:J129))</f>
        <v/>
      </c>
      <c r="M129" s="27" t="n"/>
      <c r="N129" s="27" t="n"/>
      <c r="O129" s="27" t="n"/>
      <c r="P129" s="36">
        <f>IF(L129="","",MAX(0,MAX(L$2:L129)))</f>
        <v/>
      </c>
      <c r="Q129" s="36">
        <f>IF(L129="","",P129-L129)</f>
        <v/>
      </c>
    </row>
    <row r="130">
      <c r="A130" s="33" t="n"/>
      <c r="B130" s="27" t="n"/>
      <c r="C130" s="27" t="n"/>
      <c r="D130" s="27" t="n"/>
      <c r="E130" s="24" t="n"/>
      <c r="F130" s="24" t="n"/>
      <c r="G130" s="24" t="n"/>
      <c r="H130" s="22" t="n"/>
      <c r="I130" s="34">
        <f>IF(OR(E130="",F130="",H130=""),"",ABS(E130-F130)*H130*Settings!$B$3)</f>
        <v/>
      </c>
      <c r="J130" s="16" t="n"/>
      <c r="K130" s="35">
        <f>IF(OR(J130="",I130="",I130=0),"",ROUND(J130/I130,2))</f>
        <v/>
      </c>
      <c r="L130" s="34">
        <f>IF(J130="","",SUM(J$2:J130))</f>
        <v/>
      </c>
      <c r="M130" s="27" t="n"/>
      <c r="N130" s="27" t="n"/>
      <c r="O130" s="27" t="n"/>
      <c r="P130" s="36">
        <f>IF(L130="","",MAX(0,MAX(L$2:L130)))</f>
        <v/>
      </c>
      <c r="Q130" s="36">
        <f>IF(L130="","",P130-L130)</f>
        <v/>
      </c>
    </row>
    <row r="131">
      <c r="A131" s="33" t="n"/>
      <c r="B131" s="27" t="n"/>
      <c r="C131" s="27" t="n"/>
      <c r="D131" s="27" t="n"/>
      <c r="E131" s="24" t="n"/>
      <c r="F131" s="24" t="n"/>
      <c r="G131" s="24" t="n"/>
      <c r="H131" s="22" t="n"/>
      <c r="I131" s="34">
        <f>IF(OR(E131="",F131="",H131=""),"",ABS(E131-F131)*H131*Settings!$B$3)</f>
        <v/>
      </c>
      <c r="J131" s="16" t="n"/>
      <c r="K131" s="35">
        <f>IF(OR(J131="",I131="",I131=0),"",ROUND(J131/I131,2))</f>
        <v/>
      </c>
      <c r="L131" s="34">
        <f>IF(J131="","",SUM(J$2:J131))</f>
        <v/>
      </c>
      <c r="M131" s="27" t="n"/>
      <c r="N131" s="27" t="n"/>
      <c r="O131" s="27" t="n"/>
      <c r="P131" s="36">
        <f>IF(L131="","",MAX(0,MAX(L$2:L131)))</f>
        <v/>
      </c>
      <c r="Q131" s="36">
        <f>IF(L131="","",P131-L131)</f>
        <v/>
      </c>
    </row>
    <row r="132">
      <c r="A132" s="33" t="n"/>
      <c r="B132" s="27" t="n"/>
      <c r="C132" s="27" t="n"/>
      <c r="D132" s="27" t="n"/>
      <c r="E132" s="24" t="n"/>
      <c r="F132" s="24" t="n"/>
      <c r="G132" s="24" t="n"/>
      <c r="H132" s="22" t="n"/>
      <c r="I132" s="34">
        <f>IF(OR(E132="",F132="",H132=""),"",ABS(E132-F132)*H132*Settings!$B$3)</f>
        <v/>
      </c>
      <c r="J132" s="16" t="n"/>
      <c r="K132" s="35">
        <f>IF(OR(J132="",I132="",I132=0),"",ROUND(J132/I132,2))</f>
        <v/>
      </c>
      <c r="L132" s="34">
        <f>IF(J132="","",SUM(J$2:J132))</f>
        <v/>
      </c>
      <c r="M132" s="27" t="n"/>
      <c r="N132" s="27" t="n"/>
      <c r="O132" s="27" t="n"/>
      <c r="P132" s="36">
        <f>IF(L132="","",MAX(0,MAX(L$2:L132)))</f>
        <v/>
      </c>
      <c r="Q132" s="36">
        <f>IF(L132="","",P132-L132)</f>
        <v/>
      </c>
    </row>
    <row r="133">
      <c r="A133" s="33" t="n"/>
      <c r="B133" s="27" t="n"/>
      <c r="C133" s="27" t="n"/>
      <c r="D133" s="27" t="n"/>
      <c r="E133" s="24" t="n"/>
      <c r="F133" s="24" t="n"/>
      <c r="G133" s="24" t="n"/>
      <c r="H133" s="22" t="n"/>
      <c r="I133" s="34">
        <f>IF(OR(E133="",F133="",H133=""),"",ABS(E133-F133)*H133*Settings!$B$3)</f>
        <v/>
      </c>
      <c r="J133" s="16" t="n"/>
      <c r="K133" s="35">
        <f>IF(OR(J133="",I133="",I133=0),"",ROUND(J133/I133,2))</f>
        <v/>
      </c>
      <c r="L133" s="34">
        <f>IF(J133="","",SUM(J$2:J133))</f>
        <v/>
      </c>
      <c r="M133" s="27" t="n"/>
      <c r="N133" s="27" t="n"/>
      <c r="O133" s="27" t="n"/>
      <c r="P133" s="36">
        <f>IF(L133="","",MAX(0,MAX(L$2:L133)))</f>
        <v/>
      </c>
      <c r="Q133" s="36">
        <f>IF(L133="","",P133-L133)</f>
        <v/>
      </c>
    </row>
    <row r="134">
      <c r="A134" s="33" t="n"/>
      <c r="B134" s="27" t="n"/>
      <c r="C134" s="27" t="n"/>
      <c r="D134" s="27" t="n"/>
      <c r="E134" s="24" t="n"/>
      <c r="F134" s="24" t="n"/>
      <c r="G134" s="24" t="n"/>
      <c r="H134" s="22" t="n"/>
      <c r="I134" s="34">
        <f>IF(OR(E134="",F134="",H134=""),"",ABS(E134-F134)*H134*Settings!$B$3)</f>
        <v/>
      </c>
      <c r="J134" s="16" t="n"/>
      <c r="K134" s="35">
        <f>IF(OR(J134="",I134="",I134=0),"",ROUND(J134/I134,2))</f>
        <v/>
      </c>
      <c r="L134" s="34">
        <f>IF(J134="","",SUM(J$2:J134))</f>
        <v/>
      </c>
      <c r="M134" s="27" t="n"/>
      <c r="N134" s="27" t="n"/>
      <c r="O134" s="27" t="n"/>
      <c r="P134" s="36">
        <f>IF(L134="","",MAX(0,MAX(L$2:L134)))</f>
        <v/>
      </c>
      <c r="Q134" s="36">
        <f>IF(L134="","",P134-L134)</f>
        <v/>
      </c>
    </row>
    <row r="135">
      <c r="A135" s="33" t="n"/>
      <c r="B135" s="27" t="n"/>
      <c r="C135" s="27" t="n"/>
      <c r="D135" s="27" t="n"/>
      <c r="E135" s="24" t="n"/>
      <c r="F135" s="24" t="n"/>
      <c r="G135" s="24" t="n"/>
      <c r="H135" s="22" t="n"/>
      <c r="I135" s="34">
        <f>IF(OR(E135="",F135="",H135=""),"",ABS(E135-F135)*H135*Settings!$B$3)</f>
        <v/>
      </c>
      <c r="J135" s="16" t="n"/>
      <c r="K135" s="35">
        <f>IF(OR(J135="",I135="",I135=0),"",ROUND(J135/I135,2))</f>
        <v/>
      </c>
      <c r="L135" s="34">
        <f>IF(J135="","",SUM(J$2:J135))</f>
        <v/>
      </c>
      <c r="M135" s="27" t="n"/>
      <c r="N135" s="27" t="n"/>
      <c r="O135" s="27" t="n"/>
      <c r="P135" s="36">
        <f>IF(L135="","",MAX(0,MAX(L$2:L135)))</f>
        <v/>
      </c>
      <c r="Q135" s="36">
        <f>IF(L135="","",P135-L135)</f>
        <v/>
      </c>
    </row>
    <row r="136">
      <c r="A136" s="33" t="n"/>
      <c r="B136" s="27" t="n"/>
      <c r="C136" s="27" t="n"/>
      <c r="D136" s="27" t="n"/>
      <c r="E136" s="24" t="n"/>
      <c r="F136" s="24" t="n"/>
      <c r="G136" s="24" t="n"/>
      <c r="H136" s="22" t="n"/>
      <c r="I136" s="34">
        <f>IF(OR(E136="",F136="",H136=""),"",ABS(E136-F136)*H136*Settings!$B$3)</f>
        <v/>
      </c>
      <c r="J136" s="16" t="n"/>
      <c r="K136" s="35">
        <f>IF(OR(J136="",I136="",I136=0),"",ROUND(J136/I136,2))</f>
        <v/>
      </c>
      <c r="L136" s="34">
        <f>IF(J136="","",SUM(J$2:J136))</f>
        <v/>
      </c>
      <c r="M136" s="27" t="n"/>
      <c r="N136" s="27" t="n"/>
      <c r="O136" s="27" t="n"/>
      <c r="P136" s="36">
        <f>IF(L136="","",MAX(0,MAX(L$2:L136)))</f>
        <v/>
      </c>
      <c r="Q136" s="36">
        <f>IF(L136="","",P136-L136)</f>
        <v/>
      </c>
    </row>
    <row r="137">
      <c r="A137" s="33" t="n"/>
      <c r="B137" s="27" t="n"/>
      <c r="C137" s="27" t="n"/>
      <c r="D137" s="27" t="n"/>
      <c r="E137" s="24" t="n"/>
      <c r="F137" s="24" t="n"/>
      <c r="G137" s="24" t="n"/>
      <c r="H137" s="22" t="n"/>
      <c r="I137" s="34">
        <f>IF(OR(E137="",F137="",H137=""),"",ABS(E137-F137)*H137*Settings!$B$3)</f>
        <v/>
      </c>
      <c r="J137" s="16" t="n"/>
      <c r="K137" s="35">
        <f>IF(OR(J137="",I137="",I137=0),"",ROUND(J137/I137,2))</f>
        <v/>
      </c>
      <c r="L137" s="34">
        <f>IF(J137="","",SUM(J$2:J137))</f>
        <v/>
      </c>
      <c r="M137" s="27" t="n"/>
      <c r="N137" s="27" t="n"/>
      <c r="O137" s="27" t="n"/>
      <c r="P137" s="36">
        <f>IF(L137="","",MAX(0,MAX(L$2:L137)))</f>
        <v/>
      </c>
      <c r="Q137" s="36">
        <f>IF(L137="","",P137-L137)</f>
        <v/>
      </c>
    </row>
    <row r="138">
      <c r="A138" s="33" t="n"/>
      <c r="B138" s="27" t="n"/>
      <c r="C138" s="27" t="n"/>
      <c r="D138" s="27" t="n"/>
      <c r="E138" s="24" t="n"/>
      <c r="F138" s="24" t="n"/>
      <c r="G138" s="24" t="n"/>
      <c r="H138" s="22" t="n"/>
      <c r="I138" s="34">
        <f>IF(OR(E138="",F138="",H138=""),"",ABS(E138-F138)*H138*Settings!$B$3)</f>
        <v/>
      </c>
      <c r="J138" s="16" t="n"/>
      <c r="K138" s="35">
        <f>IF(OR(J138="",I138="",I138=0),"",ROUND(J138/I138,2))</f>
        <v/>
      </c>
      <c r="L138" s="34">
        <f>IF(J138="","",SUM(J$2:J138))</f>
        <v/>
      </c>
      <c r="M138" s="27" t="n"/>
      <c r="N138" s="27" t="n"/>
      <c r="O138" s="27" t="n"/>
      <c r="P138" s="36">
        <f>IF(L138="","",MAX(0,MAX(L$2:L138)))</f>
        <v/>
      </c>
      <c r="Q138" s="36">
        <f>IF(L138="","",P138-L138)</f>
        <v/>
      </c>
    </row>
    <row r="139">
      <c r="A139" s="33" t="n"/>
      <c r="B139" s="27" t="n"/>
      <c r="C139" s="27" t="n"/>
      <c r="D139" s="27" t="n"/>
      <c r="E139" s="24" t="n"/>
      <c r="F139" s="24" t="n"/>
      <c r="G139" s="24" t="n"/>
      <c r="H139" s="22" t="n"/>
      <c r="I139" s="34">
        <f>IF(OR(E139="",F139="",H139=""),"",ABS(E139-F139)*H139*Settings!$B$3)</f>
        <v/>
      </c>
      <c r="J139" s="16" t="n"/>
      <c r="K139" s="35">
        <f>IF(OR(J139="",I139="",I139=0),"",ROUND(J139/I139,2))</f>
        <v/>
      </c>
      <c r="L139" s="34">
        <f>IF(J139="","",SUM(J$2:J139))</f>
        <v/>
      </c>
      <c r="M139" s="27" t="n"/>
      <c r="N139" s="27" t="n"/>
      <c r="O139" s="27" t="n"/>
      <c r="P139" s="36">
        <f>IF(L139="","",MAX(0,MAX(L$2:L139)))</f>
        <v/>
      </c>
      <c r="Q139" s="36">
        <f>IF(L139="","",P139-L139)</f>
        <v/>
      </c>
    </row>
    <row r="140">
      <c r="A140" s="33" t="n"/>
      <c r="B140" s="27" t="n"/>
      <c r="C140" s="27" t="n"/>
      <c r="D140" s="27" t="n"/>
      <c r="E140" s="24" t="n"/>
      <c r="F140" s="24" t="n"/>
      <c r="G140" s="24" t="n"/>
      <c r="H140" s="22" t="n"/>
      <c r="I140" s="34">
        <f>IF(OR(E140="",F140="",H140=""),"",ABS(E140-F140)*H140*Settings!$B$3)</f>
        <v/>
      </c>
      <c r="J140" s="16" t="n"/>
      <c r="K140" s="35">
        <f>IF(OR(J140="",I140="",I140=0),"",ROUND(J140/I140,2))</f>
        <v/>
      </c>
      <c r="L140" s="34">
        <f>IF(J140="","",SUM(J$2:J140))</f>
        <v/>
      </c>
      <c r="M140" s="27" t="n"/>
      <c r="N140" s="27" t="n"/>
      <c r="O140" s="27" t="n"/>
      <c r="P140" s="36">
        <f>IF(L140="","",MAX(0,MAX(L$2:L140)))</f>
        <v/>
      </c>
      <c r="Q140" s="36">
        <f>IF(L140="","",P140-L140)</f>
        <v/>
      </c>
    </row>
    <row r="141">
      <c r="A141" s="33" t="n"/>
      <c r="B141" s="27" t="n"/>
      <c r="C141" s="27" t="n"/>
      <c r="D141" s="27" t="n"/>
      <c r="E141" s="24" t="n"/>
      <c r="F141" s="24" t="n"/>
      <c r="G141" s="24" t="n"/>
      <c r="H141" s="22" t="n"/>
      <c r="I141" s="34">
        <f>IF(OR(E141="",F141="",H141=""),"",ABS(E141-F141)*H141*Settings!$B$3)</f>
        <v/>
      </c>
      <c r="J141" s="16" t="n"/>
      <c r="K141" s="35">
        <f>IF(OR(J141="",I141="",I141=0),"",ROUND(J141/I141,2))</f>
        <v/>
      </c>
      <c r="L141" s="34">
        <f>IF(J141="","",SUM(J$2:J141))</f>
        <v/>
      </c>
      <c r="M141" s="27" t="n"/>
      <c r="N141" s="27" t="n"/>
      <c r="O141" s="27" t="n"/>
      <c r="P141" s="36">
        <f>IF(L141="","",MAX(0,MAX(L$2:L141)))</f>
        <v/>
      </c>
      <c r="Q141" s="36">
        <f>IF(L141="","",P141-L141)</f>
        <v/>
      </c>
    </row>
    <row r="142">
      <c r="A142" s="33" t="n"/>
      <c r="B142" s="27" t="n"/>
      <c r="C142" s="27" t="n"/>
      <c r="D142" s="27" t="n"/>
      <c r="E142" s="24" t="n"/>
      <c r="F142" s="24" t="n"/>
      <c r="G142" s="24" t="n"/>
      <c r="H142" s="22" t="n"/>
      <c r="I142" s="34">
        <f>IF(OR(E142="",F142="",H142=""),"",ABS(E142-F142)*H142*Settings!$B$3)</f>
        <v/>
      </c>
      <c r="J142" s="16" t="n"/>
      <c r="K142" s="35">
        <f>IF(OR(J142="",I142="",I142=0),"",ROUND(J142/I142,2))</f>
        <v/>
      </c>
      <c r="L142" s="34">
        <f>IF(J142="","",SUM(J$2:J142))</f>
        <v/>
      </c>
      <c r="M142" s="27" t="n"/>
      <c r="N142" s="27" t="n"/>
      <c r="O142" s="27" t="n"/>
      <c r="P142" s="36">
        <f>IF(L142="","",MAX(0,MAX(L$2:L142)))</f>
        <v/>
      </c>
      <c r="Q142" s="36">
        <f>IF(L142="","",P142-L142)</f>
        <v/>
      </c>
    </row>
    <row r="143">
      <c r="A143" s="33" t="n"/>
      <c r="B143" s="27" t="n"/>
      <c r="C143" s="27" t="n"/>
      <c r="D143" s="27" t="n"/>
      <c r="E143" s="24" t="n"/>
      <c r="F143" s="24" t="n"/>
      <c r="G143" s="24" t="n"/>
      <c r="H143" s="22" t="n"/>
      <c r="I143" s="34">
        <f>IF(OR(E143="",F143="",H143=""),"",ABS(E143-F143)*H143*Settings!$B$3)</f>
        <v/>
      </c>
      <c r="J143" s="16" t="n"/>
      <c r="K143" s="35">
        <f>IF(OR(J143="",I143="",I143=0),"",ROUND(J143/I143,2))</f>
        <v/>
      </c>
      <c r="L143" s="34">
        <f>IF(J143="","",SUM(J$2:J143))</f>
        <v/>
      </c>
      <c r="M143" s="27" t="n"/>
      <c r="N143" s="27" t="n"/>
      <c r="O143" s="27" t="n"/>
      <c r="P143" s="36">
        <f>IF(L143="","",MAX(0,MAX(L$2:L143)))</f>
        <v/>
      </c>
      <c r="Q143" s="36">
        <f>IF(L143="","",P143-L143)</f>
        <v/>
      </c>
    </row>
    <row r="144">
      <c r="A144" s="33" t="n"/>
      <c r="B144" s="27" t="n"/>
      <c r="C144" s="27" t="n"/>
      <c r="D144" s="27" t="n"/>
      <c r="E144" s="24" t="n"/>
      <c r="F144" s="24" t="n"/>
      <c r="G144" s="24" t="n"/>
      <c r="H144" s="22" t="n"/>
      <c r="I144" s="34">
        <f>IF(OR(E144="",F144="",H144=""),"",ABS(E144-F144)*H144*Settings!$B$3)</f>
        <v/>
      </c>
      <c r="J144" s="16" t="n"/>
      <c r="K144" s="35">
        <f>IF(OR(J144="",I144="",I144=0),"",ROUND(J144/I144,2))</f>
        <v/>
      </c>
      <c r="L144" s="34">
        <f>IF(J144="","",SUM(J$2:J144))</f>
        <v/>
      </c>
      <c r="M144" s="27" t="n"/>
      <c r="N144" s="27" t="n"/>
      <c r="O144" s="27" t="n"/>
      <c r="P144" s="36">
        <f>IF(L144="","",MAX(0,MAX(L$2:L144)))</f>
        <v/>
      </c>
      <c r="Q144" s="36">
        <f>IF(L144="","",P144-L144)</f>
        <v/>
      </c>
    </row>
    <row r="145">
      <c r="A145" s="33" t="n"/>
      <c r="B145" s="27" t="n"/>
      <c r="C145" s="27" t="n"/>
      <c r="D145" s="27" t="n"/>
      <c r="E145" s="24" t="n"/>
      <c r="F145" s="24" t="n"/>
      <c r="G145" s="24" t="n"/>
      <c r="H145" s="22" t="n"/>
      <c r="I145" s="34">
        <f>IF(OR(E145="",F145="",H145=""),"",ABS(E145-F145)*H145*Settings!$B$3)</f>
        <v/>
      </c>
      <c r="J145" s="16" t="n"/>
      <c r="K145" s="35">
        <f>IF(OR(J145="",I145="",I145=0),"",ROUND(J145/I145,2))</f>
        <v/>
      </c>
      <c r="L145" s="34">
        <f>IF(J145="","",SUM(J$2:J145))</f>
        <v/>
      </c>
      <c r="M145" s="27" t="n"/>
      <c r="N145" s="27" t="n"/>
      <c r="O145" s="27" t="n"/>
      <c r="P145" s="36">
        <f>IF(L145="","",MAX(0,MAX(L$2:L145)))</f>
        <v/>
      </c>
      <c r="Q145" s="36">
        <f>IF(L145="","",P145-L145)</f>
        <v/>
      </c>
    </row>
    <row r="146">
      <c r="A146" s="33" t="n"/>
      <c r="B146" s="27" t="n"/>
      <c r="C146" s="27" t="n"/>
      <c r="D146" s="27" t="n"/>
      <c r="E146" s="24" t="n"/>
      <c r="F146" s="24" t="n"/>
      <c r="G146" s="24" t="n"/>
      <c r="H146" s="22" t="n"/>
      <c r="I146" s="34">
        <f>IF(OR(E146="",F146="",H146=""),"",ABS(E146-F146)*H146*Settings!$B$3)</f>
        <v/>
      </c>
      <c r="J146" s="16" t="n"/>
      <c r="K146" s="35">
        <f>IF(OR(J146="",I146="",I146=0),"",ROUND(J146/I146,2))</f>
        <v/>
      </c>
      <c r="L146" s="34">
        <f>IF(J146="","",SUM(J$2:J146))</f>
        <v/>
      </c>
      <c r="M146" s="27" t="n"/>
      <c r="N146" s="27" t="n"/>
      <c r="O146" s="27" t="n"/>
      <c r="P146" s="36">
        <f>IF(L146="","",MAX(0,MAX(L$2:L146)))</f>
        <v/>
      </c>
      <c r="Q146" s="36">
        <f>IF(L146="","",P146-L146)</f>
        <v/>
      </c>
    </row>
    <row r="147">
      <c r="A147" s="33" t="n"/>
      <c r="B147" s="27" t="n"/>
      <c r="C147" s="27" t="n"/>
      <c r="D147" s="27" t="n"/>
      <c r="E147" s="24" t="n"/>
      <c r="F147" s="24" t="n"/>
      <c r="G147" s="24" t="n"/>
      <c r="H147" s="22" t="n"/>
      <c r="I147" s="34">
        <f>IF(OR(E147="",F147="",H147=""),"",ABS(E147-F147)*H147*Settings!$B$3)</f>
        <v/>
      </c>
      <c r="J147" s="16" t="n"/>
      <c r="K147" s="35">
        <f>IF(OR(J147="",I147="",I147=0),"",ROUND(J147/I147,2))</f>
        <v/>
      </c>
      <c r="L147" s="34">
        <f>IF(J147="","",SUM(J$2:J147))</f>
        <v/>
      </c>
      <c r="M147" s="27" t="n"/>
      <c r="N147" s="27" t="n"/>
      <c r="O147" s="27" t="n"/>
      <c r="P147" s="36">
        <f>IF(L147="","",MAX(0,MAX(L$2:L147)))</f>
        <v/>
      </c>
      <c r="Q147" s="36">
        <f>IF(L147="","",P147-L147)</f>
        <v/>
      </c>
    </row>
    <row r="148">
      <c r="A148" s="33" t="n"/>
      <c r="B148" s="27" t="n"/>
      <c r="C148" s="27" t="n"/>
      <c r="D148" s="27" t="n"/>
      <c r="E148" s="24" t="n"/>
      <c r="F148" s="24" t="n"/>
      <c r="G148" s="24" t="n"/>
      <c r="H148" s="22" t="n"/>
      <c r="I148" s="34">
        <f>IF(OR(E148="",F148="",H148=""),"",ABS(E148-F148)*H148*Settings!$B$3)</f>
        <v/>
      </c>
      <c r="J148" s="16" t="n"/>
      <c r="K148" s="35">
        <f>IF(OR(J148="",I148="",I148=0),"",ROUND(J148/I148,2))</f>
        <v/>
      </c>
      <c r="L148" s="34">
        <f>IF(J148="","",SUM(J$2:J148))</f>
        <v/>
      </c>
      <c r="M148" s="27" t="n"/>
      <c r="N148" s="27" t="n"/>
      <c r="O148" s="27" t="n"/>
      <c r="P148" s="36">
        <f>IF(L148="","",MAX(0,MAX(L$2:L148)))</f>
        <v/>
      </c>
      <c r="Q148" s="36">
        <f>IF(L148="","",P148-L148)</f>
        <v/>
      </c>
    </row>
    <row r="149">
      <c r="A149" s="33" t="n"/>
      <c r="B149" s="27" t="n"/>
      <c r="C149" s="27" t="n"/>
      <c r="D149" s="27" t="n"/>
      <c r="E149" s="24" t="n"/>
      <c r="F149" s="24" t="n"/>
      <c r="G149" s="24" t="n"/>
      <c r="H149" s="22" t="n"/>
      <c r="I149" s="34">
        <f>IF(OR(E149="",F149="",H149=""),"",ABS(E149-F149)*H149*Settings!$B$3)</f>
        <v/>
      </c>
      <c r="J149" s="16" t="n"/>
      <c r="K149" s="35">
        <f>IF(OR(J149="",I149="",I149=0),"",ROUND(J149/I149,2))</f>
        <v/>
      </c>
      <c r="L149" s="34">
        <f>IF(J149="","",SUM(J$2:J149))</f>
        <v/>
      </c>
      <c r="M149" s="27" t="n"/>
      <c r="N149" s="27" t="n"/>
      <c r="O149" s="27" t="n"/>
      <c r="P149" s="36">
        <f>IF(L149="","",MAX(0,MAX(L$2:L149)))</f>
        <v/>
      </c>
      <c r="Q149" s="36">
        <f>IF(L149="","",P149-L149)</f>
        <v/>
      </c>
    </row>
    <row r="150">
      <c r="A150" s="33" t="n"/>
      <c r="B150" s="27" t="n"/>
      <c r="C150" s="27" t="n"/>
      <c r="D150" s="27" t="n"/>
      <c r="E150" s="24" t="n"/>
      <c r="F150" s="24" t="n"/>
      <c r="G150" s="24" t="n"/>
      <c r="H150" s="22" t="n"/>
      <c r="I150" s="34">
        <f>IF(OR(E150="",F150="",H150=""),"",ABS(E150-F150)*H150*Settings!$B$3)</f>
        <v/>
      </c>
      <c r="J150" s="16" t="n"/>
      <c r="K150" s="35">
        <f>IF(OR(J150="",I150="",I150=0),"",ROUND(J150/I150,2))</f>
        <v/>
      </c>
      <c r="L150" s="34">
        <f>IF(J150="","",SUM(J$2:J150))</f>
        <v/>
      </c>
      <c r="M150" s="27" t="n"/>
      <c r="N150" s="27" t="n"/>
      <c r="O150" s="27" t="n"/>
      <c r="P150" s="36">
        <f>IF(L150="","",MAX(0,MAX(L$2:L150)))</f>
        <v/>
      </c>
      <c r="Q150" s="36">
        <f>IF(L150="","",P150-L150)</f>
        <v/>
      </c>
    </row>
    <row r="151">
      <c r="A151" s="33" t="n"/>
      <c r="B151" s="27" t="n"/>
      <c r="C151" s="27" t="n"/>
      <c r="D151" s="27" t="n"/>
      <c r="E151" s="24" t="n"/>
      <c r="F151" s="24" t="n"/>
      <c r="G151" s="24" t="n"/>
      <c r="H151" s="22" t="n"/>
      <c r="I151" s="34">
        <f>IF(OR(E151="",F151="",H151=""),"",ABS(E151-F151)*H151*Settings!$B$3)</f>
        <v/>
      </c>
      <c r="J151" s="16" t="n"/>
      <c r="K151" s="35">
        <f>IF(OR(J151="",I151="",I151=0),"",ROUND(J151/I151,2))</f>
        <v/>
      </c>
      <c r="L151" s="34">
        <f>IF(J151="","",SUM(J$2:J151))</f>
        <v/>
      </c>
      <c r="M151" s="27" t="n"/>
      <c r="N151" s="27" t="n"/>
      <c r="O151" s="27" t="n"/>
      <c r="P151" s="36">
        <f>IF(L151="","",MAX(0,MAX(L$2:L151)))</f>
        <v/>
      </c>
      <c r="Q151" s="36">
        <f>IF(L151="","",P151-L151)</f>
        <v/>
      </c>
    </row>
    <row r="152">
      <c r="A152" s="33" t="n"/>
      <c r="B152" s="27" t="n"/>
      <c r="C152" s="27" t="n"/>
      <c r="D152" s="27" t="n"/>
      <c r="E152" s="24" t="n"/>
      <c r="F152" s="24" t="n"/>
      <c r="G152" s="24" t="n"/>
      <c r="H152" s="22" t="n"/>
      <c r="I152" s="34">
        <f>IF(OR(E152="",F152="",H152=""),"",ABS(E152-F152)*H152*Settings!$B$3)</f>
        <v/>
      </c>
      <c r="J152" s="16" t="n"/>
      <c r="K152" s="35">
        <f>IF(OR(J152="",I152="",I152=0),"",ROUND(J152/I152,2))</f>
        <v/>
      </c>
      <c r="L152" s="34">
        <f>IF(J152="","",SUM(J$2:J152))</f>
        <v/>
      </c>
      <c r="M152" s="27" t="n"/>
      <c r="N152" s="27" t="n"/>
      <c r="O152" s="27" t="n"/>
      <c r="P152" s="36">
        <f>IF(L152="","",MAX(0,MAX(L$2:L152)))</f>
        <v/>
      </c>
      <c r="Q152" s="36">
        <f>IF(L152="","",P152-L152)</f>
        <v/>
      </c>
    </row>
    <row r="153">
      <c r="A153" s="33" t="n"/>
      <c r="B153" s="27" t="n"/>
      <c r="C153" s="27" t="n"/>
      <c r="D153" s="27" t="n"/>
      <c r="E153" s="24" t="n"/>
      <c r="F153" s="24" t="n"/>
      <c r="G153" s="24" t="n"/>
      <c r="H153" s="22" t="n"/>
      <c r="I153" s="34">
        <f>IF(OR(E153="",F153="",H153=""),"",ABS(E153-F153)*H153*Settings!$B$3)</f>
        <v/>
      </c>
      <c r="J153" s="16" t="n"/>
      <c r="K153" s="35">
        <f>IF(OR(J153="",I153="",I153=0),"",ROUND(J153/I153,2))</f>
        <v/>
      </c>
      <c r="L153" s="34">
        <f>IF(J153="","",SUM(J$2:J153))</f>
        <v/>
      </c>
      <c r="M153" s="27" t="n"/>
      <c r="N153" s="27" t="n"/>
      <c r="O153" s="27" t="n"/>
      <c r="P153" s="36">
        <f>IF(L153="","",MAX(0,MAX(L$2:L153)))</f>
        <v/>
      </c>
      <c r="Q153" s="36">
        <f>IF(L153="","",P153-L153)</f>
        <v/>
      </c>
    </row>
    <row r="154">
      <c r="A154" s="33" t="n"/>
      <c r="B154" s="27" t="n"/>
      <c r="C154" s="27" t="n"/>
      <c r="D154" s="27" t="n"/>
      <c r="E154" s="24" t="n"/>
      <c r="F154" s="24" t="n"/>
      <c r="G154" s="24" t="n"/>
      <c r="H154" s="22" t="n"/>
      <c r="I154" s="34">
        <f>IF(OR(E154="",F154="",H154=""),"",ABS(E154-F154)*H154*Settings!$B$3)</f>
        <v/>
      </c>
      <c r="J154" s="16" t="n"/>
      <c r="K154" s="35">
        <f>IF(OR(J154="",I154="",I154=0),"",ROUND(J154/I154,2))</f>
        <v/>
      </c>
      <c r="L154" s="34">
        <f>IF(J154="","",SUM(J$2:J154))</f>
        <v/>
      </c>
      <c r="M154" s="27" t="n"/>
      <c r="N154" s="27" t="n"/>
      <c r="O154" s="27" t="n"/>
      <c r="P154" s="36">
        <f>IF(L154="","",MAX(0,MAX(L$2:L154)))</f>
        <v/>
      </c>
      <c r="Q154" s="36">
        <f>IF(L154="","",P154-L154)</f>
        <v/>
      </c>
    </row>
    <row r="155">
      <c r="A155" s="33" t="n"/>
      <c r="B155" s="27" t="n"/>
      <c r="C155" s="27" t="n"/>
      <c r="D155" s="27" t="n"/>
      <c r="E155" s="24" t="n"/>
      <c r="F155" s="24" t="n"/>
      <c r="G155" s="24" t="n"/>
      <c r="H155" s="22" t="n"/>
      <c r="I155" s="34">
        <f>IF(OR(E155="",F155="",H155=""),"",ABS(E155-F155)*H155*Settings!$B$3)</f>
        <v/>
      </c>
      <c r="J155" s="16" t="n"/>
      <c r="K155" s="35">
        <f>IF(OR(J155="",I155="",I155=0),"",ROUND(J155/I155,2))</f>
        <v/>
      </c>
      <c r="L155" s="34">
        <f>IF(J155="","",SUM(J$2:J155))</f>
        <v/>
      </c>
      <c r="M155" s="27" t="n"/>
      <c r="N155" s="27" t="n"/>
      <c r="O155" s="27" t="n"/>
      <c r="P155" s="36">
        <f>IF(L155="","",MAX(0,MAX(L$2:L155)))</f>
        <v/>
      </c>
      <c r="Q155" s="36">
        <f>IF(L155="","",P155-L155)</f>
        <v/>
      </c>
    </row>
    <row r="156">
      <c r="A156" s="33" t="n"/>
      <c r="B156" s="27" t="n"/>
      <c r="C156" s="27" t="n"/>
      <c r="D156" s="27" t="n"/>
      <c r="E156" s="24" t="n"/>
      <c r="F156" s="24" t="n"/>
      <c r="G156" s="24" t="n"/>
      <c r="H156" s="22" t="n"/>
      <c r="I156" s="34">
        <f>IF(OR(E156="",F156="",H156=""),"",ABS(E156-F156)*H156*Settings!$B$3)</f>
        <v/>
      </c>
      <c r="J156" s="16" t="n"/>
      <c r="K156" s="35">
        <f>IF(OR(J156="",I156="",I156=0),"",ROUND(J156/I156,2))</f>
        <v/>
      </c>
      <c r="L156" s="34">
        <f>IF(J156="","",SUM(J$2:J156))</f>
        <v/>
      </c>
      <c r="M156" s="27" t="n"/>
      <c r="N156" s="27" t="n"/>
      <c r="O156" s="27" t="n"/>
      <c r="P156" s="36">
        <f>IF(L156="","",MAX(0,MAX(L$2:L156)))</f>
        <v/>
      </c>
      <c r="Q156" s="36">
        <f>IF(L156="","",P156-L156)</f>
        <v/>
      </c>
    </row>
    <row r="157">
      <c r="A157" s="33" t="n"/>
      <c r="B157" s="27" t="n"/>
      <c r="C157" s="27" t="n"/>
      <c r="D157" s="27" t="n"/>
      <c r="E157" s="24" t="n"/>
      <c r="F157" s="24" t="n"/>
      <c r="G157" s="24" t="n"/>
      <c r="H157" s="22" t="n"/>
      <c r="I157" s="34">
        <f>IF(OR(E157="",F157="",H157=""),"",ABS(E157-F157)*H157*Settings!$B$3)</f>
        <v/>
      </c>
      <c r="J157" s="16" t="n"/>
      <c r="K157" s="35">
        <f>IF(OR(J157="",I157="",I157=0),"",ROUND(J157/I157,2))</f>
        <v/>
      </c>
      <c r="L157" s="34">
        <f>IF(J157="","",SUM(J$2:J157))</f>
        <v/>
      </c>
      <c r="M157" s="27" t="n"/>
      <c r="N157" s="27" t="n"/>
      <c r="O157" s="27" t="n"/>
      <c r="P157" s="36">
        <f>IF(L157="","",MAX(0,MAX(L$2:L157)))</f>
        <v/>
      </c>
      <c r="Q157" s="36">
        <f>IF(L157="","",P157-L157)</f>
        <v/>
      </c>
    </row>
    <row r="158">
      <c r="A158" s="33" t="n"/>
      <c r="B158" s="27" t="n"/>
      <c r="C158" s="27" t="n"/>
      <c r="D158" s="27" t="n"/>
      <c r="E158" s="24" t="n"/>
      <c r="F158" s="24" t="n"/>
      <c r="G158" s="24" t="n"/>
      <c r="H158" s="22" t="n"/>
      <c r="I158" s="34">
        <f>IF(OR(E158="",F158="",H158=""),"",ABS(E158-F158)*H158*Settings!$B$3)</f>
        <v/>
      </c>
      <c r="J158" s="16" t="n"/>
      <c r="K158" s="35">
        <f>IF(OR(J158="",I158="",I158=0),"",ROUND(J158/I158,2))</f>
        <v/>
      </c>
      <c r="L158" s="34">
        <f>IF(J158="","",SUM(J$2:J158))</f>
        <v/>
      </c>
      <c r="M158" s="27" t="n"/>
      <c r="N158" s="27" t="n"/>
      <c r="O158" s="27" t="n"/>
      <c r="P158" s="36">
        <f>IF(L158="","",MAX(0,MAX(L$2:L158)))</f>
        <v/>
      </c>
      <c r="Q158" s="36">
        <f>IF(L158="","",P158-L158)</f>
        <v/>
      </c>
    </row>
    <row r="159">
      <c r="A159" s="33" t="n"/>
      <c r="B159" s="27" t="n"/>
      <c r="C159" s="27" t="n"/>
      <c r="D159" s="27" t="n"/>
      <c r="E159" s="24" t="n"/>
      <c r="F159" s="24" t="n"/>
      <c r="G159" s="24" t="n"/>
      <c r="H159" s="22" t="n"/>
      <c r="I159" s="34">
        <f>IF(OR(E159="",F159="",H159=""),"",ABS(E159-F159)*H159*Settings!$B$3)</f>
        <v/>
      </c>
      <c r="J159" s="16" t="n"/>
      <c r="K159" s="35">
        <f>IF(OR(J159="",I159="",I159=0),"",ROUND(J159/I159,2))</f>
        <v/>
      </c>
      <c r="L159" s="34">
        <f>IF(J159="","",SUM(J$2:J159))</f>
        <v/>
      </c>
      <c r="M159" s="27" t="n"/>
      <c r="N159" s="27" t="n"/>
      <c r="O159" s="27" t="n"/>
      <c r="P159" s="36">
        <f>IF(L159="","",MAX(0,MAX(L$2:L159)))</f>
        <v/>
      </c>
      <c r="Q159" s="36">
        <f>IF(L159="","",P159-L159)</f>
        <v/>
      </c>
    </row>
    <row r="160">
      <c r="A160" s="33" t="n"/>
      <c r="B160" s="27" t="n"/>
      <c r="C160" s="27" t="n"/>
      <c r="D160" s="27" t="n"/>
      <c r="E160" s="24" t="n"/>
      <c r="F160" s="24" t="n"/>
      <c r="G160" s="24" t="n"/>
      <c r="H160" s="22" t="n"/>
      <c r="I160" s="34">
        <f>IF(OR(E160="",F160="",H160=""),"",ABS(E160-F160)*H160*Settings!$B$3)</f>
        <v/>
      </c>
      <c r="J160" s="16" t="n"/>
      <c r="K160" s="35">
        <f>IF(OR(J160="",I160="",I160=0),"",ROUND(J160/I160,2))</f>
        <v/>
      </c>
      <c r="L160" s="34">
        <f>IF(J160="","",SUM(J$2:J160))</f>
        <v/>
      </c>
      <c r="M160" s="27" t="n"/>
      <c r="N160" s="27" t="n"/>
      <c r="O160" s="27" t="n"/>
      <c r="P160" s="36">
        <f>IF(L160="","",MAX(0,MAX(L$2:L160)))</f>
        <v/>
      </c>
      <c r="Q160" s="36">
        <f>IF(L160="","",P160-L160)</f>
        <v/>
      </c>
    </row>
    <row r="161">
      <c r="A161" s="33" t="n"/>
      <c r="B161" s="27" t="n"/>
      <c r="C161" s="27" t="n"/>
      <c r="D161" s="27" t="n"/>
      <c r="E161" s="24" t="n"/>
      <c r="F161" s="24" t="n"/>
      <c r="G161" s="24" t="n"/>
      <c r="H161" s="22" t="n"/>
      <c r="I161" s="34">
        <f>IF(OR(E161="",F161="",H161=""),"",ABS(E161-F161)*H161*Settings!$B$3)</f>
        <v/>
      </c>
      <c r="J161" s="16" t="n"/>
      <c r="K161" s="35">
        <f>IF(OR(J161="",I161="",I161=0),"",ROUND(J161/I161,2))</f>
        <v/>
      </c>
      <c r="L161" s="34">
        <f>IF(J161="","",SUM(J$2:J161))</f>
        <v/>
      </c>
      <c r="M161" s="27" t="n"/>
      <c r="N161" s="27" t="n"/>
      <c r="O161" s="27" t="n"/>
      <c r="P161" s="36">
        <f>IF(L161="","",MAX(0,MAX(L$2:L161)))</f>
        <v/>
      </c>
      <c r="Q161" s="36">
        <f>IF(L161="","",P161-L161)</f>
        <v/>
      </c>
    </row>
    <row r="162">
      <c r="A162" s="33" t="n"/>
      <c r="B162" s="27" t="n"/>
      <c r="C162" s="27" t="n"/>
      <c r="D162" s="27" t="n"/>
      <c r="E162" s="24" t="n"/>
      <c r="F162" s="24" t="n"/>
      <c r="G162" s="24" t="n"/>
      <c r="H162" s="22" t="n"/>
      <c r="I162" s="34">
        <f>IF(OR(E162="",F162="",H162=""),"",ABS(E162-F162)*H162*Settings!$B$3)</f>
        <v/>
      </c>
      <c r="J162" s="16" t="n"/>
      <c r="K162" s="35">
        <f>IF(OR(J162="",I162="",I162=0),"",ROUND(J162/I162,2))</f>
        <v/>
      </c>
      <c r="L162" s="34">
        <f>IF(J162="","",SUM(J$2:J162))</f>
        <v/>
      </c>
      <c r="M162" s="27" t="n"/>
      <c r="N162" s="27" t="n"/>
      <c r="O162" s="27" t="n"/>
      <c r="P162" s="36">
        <f>IF(L162="","",MAX(0,MAX(L$2:L162)))</f>
        <v/>
      </c>
      <c r="Q162" s="36">
        <f>IF(L162="","",P162-L162)</f>
        <v/>
      </c>
    </row>
    <row r="163">
      <c r="A163" s="33" t="n"/>
      <c r="B163" s="27" t="n"/>
      <c r="C163" s="27" t="n"/>
      <c r="D163" s="27" t="n"/>
      <c r="E163" s="24" t="n"/>
      <c r="F163" s="24" t="n"/>
      <c r="G163" s="24" t="n"/>
      <c r="H163" s="22" t="n"/>
      <c r="I163" s="34">
        <f>IF(OR(E163="",F163="",H163=""),"",ABS(E163-F163)*H163*Settings!$B$3)</f>
        <v/>
      </c>
      <c r="J163" s="16" t="n"/>
      <c r="K163" s="35">
        <f>IF(OR(J163="",I163="",I163=0),"",ROUND(J163/I163,2))</f>
        <v/>
      </c>
      <c r="L163" s="34">
        <f>IF(J163="","",SUM(J$2:J163))</f>
        <v/>
      </c>
      <c r="M163" s="27" t="n"/>
      <c r="N163" s="27" t="n"/>
      <c r="O163" s="27" t="n"/>
      <c r="P163" s="36">
        <f>IF(L163="","",MAX(0,MAX(L$2:L163)))</f>
        <v/>
      </c>
      <c r="Q163" s="36">
        <f>IF(L163="","",P163-L163)</f>
        <v/>
      </c>
    </row>
    <row r="164">
      <c r="A164" s="33" t="n"/>
      <c r="B164" s="27" t="n"/>
      <c r="C164" s="27" t="n"/>
      <c r="D164" s="27" t="n"/>
      <c r="E164" s="24" t="n"/>
      <c r="F164" s="24" t="n"/>
      <c r="G164" s="24" t="n"/>
      <c r="H164" s="22" t="n"/>
      <c r="I164" s="34">
        <f>IF(OR(E164="",F164="",H164=""),"",ABS(E164-F164)*H164*Settings!$B$3)</f>
        <v/>
      </c>
      <c r="J164" s="16" t="n"/>
      <c r="K164" s="35">
        <f>IF(OR(J164="",I164="",I164=0),"",ROUND(J164/I164,2))</f>
        <v/>
      </c>
      <c r="L164" s="34">
        <f>IF(J164="","",SUM(J$2:J164))</f>
        <v/>
      </c>
      <c r="M164" s="27" t="n"/>
      <c r="N164" s="27" t="n"/>
      <c r="O164" s="27" t="n"/>
      <c r="P164" s="36">
        <f>IF(L164="","",MAX(0,MAX(L$2:L164)))</f>
        <v/>
      </c>
      <c r="Q164" s="36">
        <f>IF(L164="","",P164-L164)</f>
        <v/>
      </c>
    </row>
    <row r="165">
      <c r="A165" s="33" t="n"/>
      <c r="B165" s="27" t="n"/>
      <c r="C165" s="27" t="n"/>
      <c r="D165" s="27" t="n"/>
      <c r="E165" s="24" t="n"/>
      <c r="F165" s="24" t="n"/>
      <c r="G165" s="24" t="n"/>
      <c r="H165" s="22" t="n"/>
      <c r="I165" s="34">
        <f>IF(OR(E165="",F165="",H165=""),"",ABS(E165-F165)*H165*Settings!$B$3)</f>
        <v/>
      </c>
      <c r="J165" s="16" t="n"/>
      <c r="K165" s="35">
        <f>IF(OR(J165="",I165="",I165=0),"",ROUND(J165/I165,2))</f>
        <v/>
      </c>
      <c r="L165" s="34">
        <f>IF(J165="","",SUM(J$2:J165))</f>
        <v/>
      </c>
      <c r="M165" s="27" t="n"/>
      <c r="N165" s="27" t="n"/>
      <c r="O165" s="27" t="n"/>
      <c r="P165" s="36">
        <f>IF(L165="","",MAX(0,MAX(L$2:L165)))</f>
        <v/>
      </c>
      <c r="Q165" s="36">
        <f>IF(L165="","",P165-L165)</f>
        <v/>
      </c>
    </row>
    <row r="166">
      <c r="A166" s="33" t="n"/>
      <c r="B166" s="27" t="n"/>
      <c r="C166" s="27" t="n"/>
      <c r="D166" s="27" t="n"/>
      <c r="E166" s="24" t="n"/>
      <c r="F166" s="24" t="n"/>
      <c r="G166" s="24" t="n"/>
      <c r="H166" s="22" t="n"/>
      <c r="I166" s="34">
        <f>IF(OR(E166="",F166="",H166=""),"",ABS(E166-F166)*H166*Settings!$B$3)</f>
        <v/>
      </c>
      <c r="J166" s="16" t="n"/>
      <c r="K166" s="35">
        <f>IF(OR(J166="",I166="",I166=0),"",ROUND(J166/I166,2))</f>
        <v/>
      </c>
      <c r="L166" s="34">
        <f>IF(J166="","",SUM(J$2:J166))</f>
        <v/>
      </c>
      <c r="M166" s="27" t="n"/>
      <c r="N166" s="27" t="n"/>
      <c r="O166" s="27" t="n"/>
      <c r="P166" s="36">
        <f>IF(L166="","",MAX(0,MAX(L$2:L166)))</f>
        <v/>
      </c>
      <c r="Q166" s="36">
        <f>IF(L166="","",P166-L166)</f>
        <v/>
      </c>
    </row>
    <row r="167">
      <c r="A167" s="33" t="n"/>
      <c r="B167" s="27" t="n"/>
      <c r="C167" s="27" t="n"/>
      <c r="D167" s="27" t="n"/>
      <c r="E167" s="24" t="n"/>
      <c r="F167" s="24" t="n"/>
      <c r="G167" s="24" t="n"/>
      <c r="H167" s="22" t="n"/>
      <c r="I167" s="34">
        <f>IF(OR(E167="",F167="",H167=""),"",ABS(E167-F167)*H167*Settings!$B$3)</f>
        <v/>
      </c>
      <c r="J167" s="16" t="n"/>
      <c r="K167" s="35">
        <f>IF(OR(J167="",I167="",I167=0),"",ROUND(J167/I167,2))</f>
        <v/>
      </c>
      <c r="L167" s="34">
        <f>IF(J167="","",SUM(J$2:J167))</f>
        <v/>
      </c>
      <c r="M167" s="27" t="n"/>
      <c r="N167" s="27" t="n"/>
      <c r="O167" s="27" t="n"/>
      <c r="P167" s="36">
        <f>IF(L167="","",MAX(0,MAX(L$2:L167)))</f>
        <v/>
      </c>
      <c r="Q167" s="36">
        <f>IF(L167="","",P167-L167)</f>
        <v/>
      </c>
    </row>
    <row r="168">
      <c r="A168" s="33" t="n"/>
      <c r="B168" s="27" t="n"/>
      <c r="C168" s="27" t="n"/>
      <c r="D168" s="27" t="n"/>
      <c r="E168" s="24" t="n"/>
      <c r="F168" s="24" t="n"/>
      <c r="G168" s="24" t="n"/>
      <c r="H168" s="22" t="n"/>
      <c r="I168" s="34">
        <f>IF(OR(E168="",F168="",H168=""),"",ABS(E168-F168)*H168*Settings!$B$3)</f>
        <v/>
      </c>
      <c r="J168" s="16" t="n"/>
      <c r="K168" s="35">
        <f>IF(OR(J168="",I168="",I168=0),"",ROUND(J168/I168,2))</f>
        <v/>
      </c>
      <c r="L168" s="34">
        <f>IF(J168="","",SUM(J$2:J168))</f>
        <v/>
      </c>
      <c r="M168" s="27" t="n"/>
      <c r="N168" s="27" t="n"/>
      <c r="O168" s="27" t="n"/>
      <c r="P168" s="36">
        <f>IF(L168="","",MAX(0,MAX(L$2:L168)))</f>
        <v/>
      </c>
      <c r="Q168" s="36">
        <f>IF(L168="","",P168-L168)</f>
        <v/>
      </c>
    </row>
    <row r="169">
      <c r="A169" s="33" t="n"/>
      <c r="B169" s="27" t="n"/>
      <c r="C169" s="27" t="n"/>
      <c r="D169" s="27" t="n"/>
      <c r="E169" s="24" t="n"/>
      <c r="F169" s="24" t="n"/>
      <c r="G169" s="24" t="n"/>
      <c r="H169" s="22" t="n"/>
      <c r="I169" s="34">
        <f>IF(OR(E169="",F169="",H169=""),"",ABS(E169-F169)*H169*Settings!$B$3)</f>
        <v/>
      </c>
      <c r="J169" s="16" t="n"/>
      <c r="K169" s="35">
        <f>IF(OR(J169="",I169="",I169=0),"",ROUND(J169/I169,2))</f>
        <v/>
      </c>
      <c r="L169" s="34">
        <f>IF(J169="","",SUM(J$2:J169))</f>
        <v/>
      </c>
      <c r="M169" s="27" t="n"/>
      <c r="N169" s="27" t="n"/>
      <c r="O169" s="27" t="n"/>
      <c r="P169" s="36">
        <f>IF(L169="","",MAX(0,MAX(L$2:L169)))</f>
        <v/>
      </c>
      <c r="Q169" s="36">
        <f>IF(L169="","",P169-L169)</f>
        <v/>
      </c>
    </row>
    <row r="170">
      <c r="A170" s="33" t="n"/>
      <c r="B170" s="27" t="n"/>
      <c r="C170" s="27" t="n"/>
      <c r="D170" s="27" t="n"/>
      <c r="E170" s="24" t="n"/>
      <c r="F170" s="24" t="n"/>
      <c r="G170" s="24" t="n"/>
      <c r="H170" s="22" t="n"/>
      <c r="I170" s="34">
        <f>IF(OR(E170="",F170="",H170=""),"",ABS(E170-F170)*H170*Settings!$B$3)</f>
        <v/>
      </c>
      <c r="J170" s="16" t="n"/>
      <c r="K170" s="35">
        <f>IF(OR(J170="",I170="",I170=0),"",ROUND(J170/I170,2))</f>
        <v/>
      </c>
      <c r="L170" s="34">
        <f>IF(J170="","",SUM(J$2:J170))</f>
        <v/>
      </c>
      <c r="M170" s="27" t="n"/>
      <c r="N170" s="27" t="n"/>
      <c r="O170" s="27" t="n"/>
      <c r="P170" s="36">
        <f>IF(L170="","",MAX(0,MAX(L$2:L170)))</f>
        <v/>
      </c>
      <c r="Q170" s="36">
        <f>IF(L170="","",P170-L170)</f>
        <v/>
      </c>
    </row>
    <row r="171">
      <c r="A171" s="33" t="n"/>
      <c r="B171" s="27" t="n"/>
      <c r="C171" s="27" t="n"/>
      <c r="D171" s="27" t="n"/>
      <c r="E171" s="24" t="n"/>
      <c r="F171" s="24" t="n"/>
      <c r="G171" s="24" t="n"/>
      <c r="H171" s="22" t="n"/>
      <c r="I171" s="34">
        <f>IF(OR(E171="",F171="",H171=""),"",ABS(E171-F171)*H171*Settings!$B$3)</f>
        <v/>
      </c>
      <c r="J171" s="16" t="n"/>
      <c r="K171" s="35">
        <f>IF(OR(J171="",I171="",I171=0),"",ROUND(J171/I171,2))</f>
        <v/>
      </c>
      <c r="L171" s="34">
        <f>IF(J171="","",SUM(J$2:J171))</f>
        <v/>
      </c>
      <c r="M171" s="27" t="n"/>
      <c r="N171" s="27" t="n"/>
      <c r="O171" s="27" t="n"/>
      <c r="P171" s="36">
        <f>IF(L171="","",MAX(0,MAX(L$2:L171)))</f>
        <v/>
      </c>
      <c r="Q171" s="36">
        <f>IF(L171="","",P171-L171)</f>
        <v/>
      </c>
    </row>
    <row r="172">
      <c r="A172" s="33" t="n"/>
      <c r="B172" s="27" t="n"/>
      <c r="C172" s="27" t="n"/>
      <c r="D172" s="27" t="n"/>
      <c r="E172" s="24" t="n"/>
      <c r="F172" s="24" t="n"/>
      <c r="G172" s="24" t="n"/>
      <c r="H172" s="22" t="n"/>
      <c r="I172" s="34">
        <f>IF(OR(E172="",F172="",H172=""),"",ABS(E172-F172)*H172*Settings!$B$3)</f>
        <v/>
      </c>
      <c r="J172" s="16" t="n"/>
      <c r="K172" s="35">
        <f>IF(OR(J172="",I172="",I172=0),"",ROUND(J172/I172,2))</f>
        <v/>
      </c>
      <c r="L172" s="34">
        <f>IF(J172="","",SUM(J$2:J172))</f>
        <v/>
      </c>
      <c r="M172" s="27" t="n"/>
      <c r="N172" s="27" t="n"/>
      <c r="O172" s="27" t="n"/>
      <c r="P172" s="36">
        <f>IF(L172="","",MAX(0,MAX(L$2:L172)))</f>
        <v/>
      </c>
      <c r="Q172" s="36">
        <f>IF(L172="","",P172-L172)</f>
        <v/>
      </c>
    </row>
    <row r="173">
      <c r="A173" s="33" t="n"/>
      <c r="B173" s="27" t="n"/>
      <c r="C173" s="27" t="n"/>
      <c r="D173" s="27" t="n"/>
      <c r="E173" s="24" t="n"/>
      <c r="F173" s="24" t="n"/>
      <c r="G173" s="24" t="n"/>
      <c r="H173" s="22" t="n"/>
      <c r="I173" s="34">
        <f>IF(OR(E173="",F173="",H173=""),"",ABS(E173-F173)*H173*Settings!$B$3)</f>
        <v/>
      </c>
      <c r="J173" s="16" t="n"/>
      <c r="K173" s="35">
        <f>IF(OR(J173="",I173="",I173=0),"",ROUND(J173/I173,2))</f>
        <v/>
      </c>
      <c r="L173" s="34">
        <f>IF(J173="","",SUM(J$2:J173))</f>
        <v/>
      </c>
      <c r="M173" s="27" t="n"/>
      <c r="N173" s="27" t="n"/>
      <c r="O173" s="27" t="n"/>
      <c r="P173" s="36">
        <f>IF(L173="","",MAX(0,MAX(L$2:L173)))</f>
        <v/>
      </c>
      <c r="Q173" s="36">
        <f>IF(L173="","",P173-L173)</f>
        <v/>
      </c>
    </row>
    <row r="174">
      <c r="A174" s="33" t="n"/>
      <c r="B174" s="27" t="n"/>
      <c r="C174" s="27" t="n"/>
      <c r="D174" s="27" t="n"/>
      <c r="E174" s="24" t="n"/>
      <c r="F174" s="24" t="n"/>
      <c r="G174" s="24" t="n"/>
      <c r="H174" s="22" t="n"/>
      <c r="I174" s="34">
        <f>IF(OR(E174="",F174="",H174=""),"",ABS(E174-F174)*H174*Settings!$B$3)</f>
        <v/>
      </c>
      <c r="J174" s="16" t="n"/>
      <c r="K174" s="35">
        <f>IF(OR(J174="",I174="",I174=0),"",ROUND(J174/I174,2))</f>
        <v/>
      </c>
      <c r="L174" s="34">
        <f>IF(J174="","",SUM(J$2:J174))</f>
        <v/>
      </c>
      <c r="M174" s="27" t="n"/>
      <c r="N174" s="27" t="n"/>
      <c r="O174" s="27" t="n"/>
      <c r="P174" s="36">
        <f>IF(L174="","",MAX(0,MAX(L$2:L174)))</f>
        <v/>
      </c>
      <c r="Q174" s="36">
        <f>IF(L174="","",P174-L174)</f>
        <v/>
      </c>
    </row>
    <row r="175">
      <c r="A175" s="33" t="n"/>
      <c r="B175" s="27" t="n"/>
      <c r="C175" s="27" t="n"/>
      <c r="D175" s="27" t="n"/>
      <c r="E175" s="24" t="n"/>
      <c r="F175" s="24" t="n"/>
      <c r="G175" s="24" t="n"/>
      <c r="H175" s="22" t="n"/>
      <c r="I175" s="34">
        <f>IF(OR(E175="",F175="",H175=""),"",ABS(E175-F175)*H175*Settings!$B$3)</f>
        <v/>
      </c>
      <c r="J175" s="16" t="n"/>
      <c r="K175" s="35">
        <f>IF(OR(J175="",I175="",I175=0),"",ROUND(J175/I175,2))</f>
        <v/>
      </c>
      <c r="L175" s="34">
        <f>IF(J175="","",SUM(J$2:J175))</f>
        <v/>
      </c>
      <c r="M175" s="27" t="n"/>
      <c r="N175" s="27" t="n"/>
      <c r="O175" s="27" t="n"/>
      <c r="P175" s="36">
        <f>IF(L175="","",MAX(0,MAX(L$2:L175)))</f>
        <v/>
      </c>
      <c r="Q175" s="36">
        <f>IF(L175="","",P175-L175)</f>
        <v/>
      </c>
    </row>
    <row r="176">
      <c r="A176" s="33" t="n"/>
      <c r="B176" s="27" t="n"/>
      <c r="C176" s="27" t="n"/>
      <c r="D176" s="27" t="n"/>
      <c r="E176" s="24" t="n"/>
      <c r="F176" s="24" t="n"/>
      <c r="G176" s="24" t="n"/>
      <c r="H176" s="22" t="n"/>
      <c r="I176" s="34">
        <f>IF(OR(E176="",F176="",H176=""),"",ABS(E176-F176)*H176*Settings!$B$3)</f>
        <v/>
      </c>
      <c r="J176" s="16" t="n"/>
      <c r="K176" s="35">
        <f>IF(OR(J176="",I176="",I176=0),"",ROUND(J176/I176,2))</f>
        <v/>
      </c>
      <c r="L176" s="34">
        <f>IF(J176="","",SUM(J$2:J176))</f>
        <v/>
      </c>
      <c r="M176" s="27" t="n"/>
      <c r="N176" s="27" t="n"/>
      <c r="O176" s="27" t="n"/>
      <c r="P176" s="36">
        <f>IF(L176="","",MAX(0,MAX(L$2:L176)))</f>
        <v/>
      </c>
      <c r="Q176" s="36">
        <f>IF(L176="","",P176-L176)</f>
        <v/>
      </c>
    </row>
    <row r="177">
      <c r="A177" s="33" t="n"/>
      <c r="B177" s="27" t="n"/>
      <c r="C177" s="27" t="n"/>
      <c r="D177" s="27" t="n"/>
      <c r="E177" s="24" t="n"/>
      <c r="F177" s="24" t="n"/>
      <c r="G177" s="24" t="n"/>
      <c r="H177" s="22" t="n"/>
      <c r="I177" s="34">
        <f>IF(OR(E177="",F177="",H177=""),"",ABS(E177-F177)*H177*Settings!$B$3)</f>
        <v/>
      </c>
      <c r="J177" s="16" t="n"/>
      <c r="K177" s="35">
        <f>IF(OR(J177="",I177="",I177=0),"",ROUND(J177/I177,2))</f>
        <v/>
      </c>
      <c r="L177" s="34">
        <f>IF(J177="","",SUM(J$2:J177))</f>
        <v/>
      </c>
      <c r="M177" s="27" t="n"/>
      <c r="N177" s="27" t="n"/>
      <c r="O177" s="27" t="n"/>
      <c r="P177" s="36">
        <f>IF(L177="","",MAX(0,MAX(L$2:L177)))</f>
        <v/>
      </c>
      <c r="Q177" s="36">
        <f>IF(L177="","",P177-L177)</f>
        <v/>
      </c>
    </row>
    <row r="178">
      <c r="A178" s="33" t="n"/>
      <c r="B178" s="27" t="n"/>
      <c r="C178" s="27" t="n"/>
      <c r="D178" s="27" t="n"/>
      <c r="E178" s="24" t="n"/>
      <c r="F178" s="24" t="n"/>
      <c r="G178" s="24" t="n"/>
      <c r="H178" s="22" t="n"/>
      <c r="I178" s="34">
        <f>IF(OR(E178="",F178="",H178=""),"",ABS(E178-F178)*H178*Settings!$B$3)</f>
        <v/>
      </c>
      <c r="J178" s="16" t="n"/>
      <c r="K178" s="35">
        <f>IF(OR(J178="",I178="",I178=0),"",ROUND(J178/I178,2))</f>
        <v/>
      </c>
      <c r="L178" s="34">
        <f>IF(J178="","",SUM(J$2:J178))</f>
        <v/>
      </c>
      <c r="M178" s="27" t="n"/>
      <c r="N178" s="27" t="n"/>
      <c r="O178" s="27" t="n"/>
      <c r="P178" s="36">
        <f>IF(L178="","",MAX(0,MAX(L$2:L178)))</f>
        <v/>
      </c>
      <c r="Q178" s="36">
        <f>IF(L178="","",P178-L178)</f>
        <v/>
      </c>
    </row>
    <row r="179">
      <c r="A179" s="33" t="n"/>
      <c r="B179" s="27" t="n"/>
      <c r="C179" s="27" t="n"/>
      <c r="D179" s="27" t="n"/>
      <c r="E179" s="24" t="n"/>
      <c r="F179" s="24" t="n"/>
      <c r="G179" s="24" t="n"/>
      <c r="H179" s="22" t="n"/>
      <c r="I179" s="34">
        <f>IF(OR(E179="",F179="",H179=""),"",ABS(E179-F179)*H179*Settings!$B$3)</f>
        <v/>
      </c>
      <c r="J179" s="16" t="n"/>
      <c r="K179" s="35">
        <f>IF(OR(J179="",I179="",I179=0),"",ROUND(J179/I179,2))</f>
        <v/>
      </c>
      <c r="L179" s="34">
        <f>IF(J179="","",SUM(J$2:J179))</f>
        <v/>
      </c>
      <c r="M179" s="27" t="n"/>
      <c r="N179" s="27" t="n"/>
      <c r="O179" s="27" t="n"/>
      <c r="P179" s="36">
        <f>IF(L179="","",MAX(0,MAX(L$2:L179)))</f>
        <v/>
      </c>
      <c r="Q179" s="36">
        <f>IF(L179="","",P179-L179)</f>
        <v/>
      </c>
    </row>
    <row r="180">
      <c r="A180" s="33" t="n"/>
      <c r="B180" s="27" t="n"/>
      <c r="C180" s="27" t="n"/>
      <c r="D180" s="27" t="n"/>
      <c r="E180" s="24" t="n"/>
      <c r="F180" s="24" t="n"/>
      <c r="G180" s="24" t="n"/>
      <c r="H180" s="22" t="n"/>
      <c r="I180" s="34">
        <f>IF(OR(E180="",F180="",H180=""),"",ABS(E180-F180)*H180*Settings!$B$3)</f>
        <v/>
      </c>
      <c r="J180" s="16" t="n"/>
      <c r="K180" s="35">
        <f>IF(OR(J180="",I180="",I180=0),"",ROUND(J180/I180,2))</f>
        <v/>
      </c>
      <c r="L180" s="34">
        <f>IF(J180="","",SUM(J$2:J180))</f>
        <v/>
      </c>
      <c r="M180" s="27" t="n"/>
      <c r="N180" s="27" t="n"/>
      <c r="O180" s="27" t="n"/>
      <c r="P180" s="36">
        <f>IF(L180="","",MAX(0,MAX(L$2:L180)))</f>
        <v/>
      </c>
      <c r="Q180" s="36">
        <f>IF(L180="","",P180-L180)</f>
        <v/>
      </c>
    </row>
    <row r="181">
      <c r="A181" s="33" t="n"/>
      <c r="B181" s="27" t="n"/>
      <c r="C181" s="27" t="n"/>
      <c r="D181" s="27" t="n"/>
      <c r="E181" s="24" t="n"/>
      <c r="F181" s="24" t="n"/>
      <c r="G181" s="24" t="n"/>
      <c r="H181" s="22" t="n"/>
      <c r="I181" s="34">
        <f>IF(OR(E181="",F181="",H181=""),"",ABS(E181-F181)*H181*Settings!$B$3)</f>
        <v/>
      </c>
      <c r="J181" s="16" t="n"/>
      <c r="K181" s="35">
        <f>IF(OR(J181="",I181="",I181=0),"",ROUND(J181/I181,2))</f>
        <v/>
      </c>
      <c r="L181" s="34">
        <f>IF(J181="","",SUM(J$2:J181))</f>
        <v/>
      </c>
      <c r="M181" s="27" t="n"/>
      <c r="N181" s="27" t="n"/>
      <c r="O181" s="27" t="n"/>
      <c r="P181" s="36">
        <f>IF(L181="","",MAX(0,MAX(L$2:L181)))</f>
        <v/>
      </c>
      <c r="Q181" s="36">
        <f>IF(L181="","",P181-L181)</f>
        <v/>
      </c>
    </row>
    <row r="182">
      <c r="A182" s="33" t="n"/>
      <c r="B182" s="27" t="n"/>
      <c r="C182" s="27" t="n"/>
      <c r="D182" s="27" t="n"/>
      <c r="E182" s="24" t="n"/>
      <c r="F182" s="24" t="n"/>
      <c r="G182" s="24" t="n"/>
      <c r="H182" s="22" t="n"/>
      <c r="I182" s="34">
        <f>IF(OR(E182="",F182="",H182=""),"",ABS(E182-F182)*H182*Settings!$B$3)</f>
        <v/>
      </c>
      <c r="J182" s="16" t="n"/>
      <c r="K182" s="35">
        <f>IF(OR(J182="",I182="",I182=0),"",ROUND(J182/I182,2))</f>
        <v/>
      </c>
      <c r="L182" s="34">
        <f>IF(J182="","",SUM(J$2:J182))</f>
        <v/>
      </c>
      <c r="M182" s="27" t="n"/>
      <c r="N182" s="27" t="n"/>
      <c r="O182" s="27" t="n"/>
      <c r="P182" s="36">
        <f>IF(L182="","",MAX(0,MAX(L$2:L182)))</f>
        <v/>
      </c>
      <c r="Q182" s="36">
        <f>IF(L182="","",P182-L182)</f>
        <v/>
      </c>
    </row>
    <row r="183">
      <c r="A183" s="33" t="n"/>
      <c r="B183" s="27" t="n"/>
      <c r="C183" s="27" t="n"/>
      <c r="D183" s="27" t="n"/>
      <c r="E183" s="24" t="n"/>
      <c r="F183" s="24" t="n"/>
      <c r="G183" s="24" t="n"/>
      <c r="H183" s="22" t="n"/>
      <c r="I183" s="34">
        <f>IF(OR(E183="",F183="",H183=""),"",ABS(E183-F183)*H183*Settings!$B$3)</f>
        <v/>
      </c>
      <c r="J183" s="16" t="n"/>
      <c r="K183" s="35">
        <f>IF(OR(J183="",I183="",I183=0),"",ROUND(J183/I183,2))</f>
        <v/>
      </c>
      <c r="L183" s="34">
        <f>IF(J183="","",SUM(J$2:J183))</f>
        <v/>
      </c>
      <c r="M183" s="27" t="n"/>
      <c r="N183" s="27" t="n"/>
      <c r="O183" s="27" t="n"/>
      <c r="P183" s="36">
        <f>IF(L183="","",MAX(0,MAX(L$2:L183)))</f>
        <v/>
      </c>
      <c r="Q183" s="36">
        <f>IF(L183="","",P183-L183)</f>
        <v/>
      </c>
    </row>
    <row r="184">
      <c r="A184" s="33" t="n"/>
      <c r="B184" s="27" t="n"/>
      <c r="C184" s="27" t="n"/>
      <c r="D184" s="27" t="n"/>
      <c r="E184" s="24" t="n"/>
      <c r="F184" s="24" t="n"/>
      <c r="G184" s="24" t="n"/>
      <c r="H184" s="22" t="n"/>
      <c r="I184" s="34">
        <f>IF(OR(E184="",F184="",H184=""),"",ABS(E184-F184)*H184*Settings!$B$3)</f>
        <v/>
      </c>
      <c r="J184" s="16" t="n"/>
      <c r="K184" s="35">
        <f>IF(OR(J184="",I184="",I184=0),"",ROUND(J184/I184,2))</f>
        <v/>
      </c>
      <c r="L184" s="34">
        <f>IF(J184="","",SUM(J$2:J184))</f>
        <v/>
      </c>
      <c r="M184" s="27" t="n"/>
      <c r="N184" s="27" t="n"/>
      <c r="O184" s="27" t="n"/>
      <c r="P184" s="36">
        <f>IF(L184="","",MAX(0,MAX(L$2:L184)))</f>
        <v/>
      </c>
      <c r="Q184" s="36">
        <f>IF(L184="","",P184-L184)</f>
        <v/>
      </c>
    </row>
    <row r="185">
      <c r="A185" s="33" t="n"/>
      <c r="B185" s="27" t="n"/>
      <c r="C185" s="27" t="n"/>
      <c r="D185" s="27" t="n"/>
      <c r="E185" s="24" t="n"/>
      <c r="F185" s="24" t="n"/>
      <c r="G185" s="24" t="n"/>
      <c r="H185" s="22" t="n"/>
      <c r="I185" s="34">
        <f>IF(OR(E185="",F185="",H185=""),"",ABS(E185-F185)*H185*Settings!$B$3)</f>
        <v/>
      </c>
      <c r="J185" s="16" t="n"/>
      <c r="K185" s="35">
        <f>IF(OR(J185="",I185="",I185=0),"",ROUND(J185/I185,2))</f>
        <v/>
      </c>
      <c r="L185" s="34">
        <f>IF(J185="","",SUM(J$2:J185))</f>
        <v/>
      </c>
      <c r="M185" s="27" t="n"/>
      <c r="N185" s="27" t="n"/>
      <c r="O185" s="27" t="n"/>
      <c r="P185" s="36">
        <f>IF(L185="","",MAX(0,MAX(L$2:L185)))</f>
        <v/>
      </c>
      <c r="Q185" s="36">
        <f>IF(L185="","",P185-L185)</f>
        <v/>
      </c>
    </row>
    <row r="186">
      <c r="A186" s="33" t="n"/>
      <c r="B186" s="27" t="n"/>
      <c r="C186" s="27" t="n"/>
      <c r="D186" s="27" t="n"/>
      <c r="E186" s="24" t="n"/>
      <c r="F186" s="24" t="n"/>
      <c r="G186" s="24" t="n"/>
      <c r="H186" s="22" t="n"/>
      <c r="I186" s="34">
        <f>IF(OR(E186="",F186="",H186=""),"",ABS(E186-F186)*H186*Settings!$B$3)</f>
        <v/>
      </c>
      <c r="J186" s="16" t="n"/>
      <c r="K186" s="35">
        <f>IF(OR(J186="",I186="",I186=0),"",ROUND(J186/I186,2))</f>
        <v/>
      </c>
      <c r="L186" s="34">
        <f>IF(J186="","",SUM(J$2:J186))</f>
        <v/>
      </c>
      <c r="M186" s="27" t="n"/>
      <c r="N186" s="27" t="n"/>
      <c r="O186" s="27" t="n"/>
      <c r="P186" s="36">
        <f>IF(L186="","",MAX(0,MAX(L$2:L186)))</f>
        <v/>
      </c>
      <c r="Q186" s="36">
        <f>IF(L186="","",P186-L186)</f>
        <v/>
      </c>
    </row>
    <row r="187">
      <c r="A187" s="33" t="n"/>
      <c r="B187" s="27" t="n"/>
      <c r="C187" s="27" t="n"/>
      <c r="D187" s="27" t="n"/>
      <c r="E187" s="24" t="n"/>
      <c r="F187" s="24" t="n"/>
      <c r="G187" s="24" t="n"/>
      <c r="H187" s="22" t="n"/>
      <c r="I187" s="34">
        <f>IF(OR(E187="",F187="",H187=""),"",ABS(E187-F187)*H187*Settings!$B$3)</f>
        <v/>
      </c>
      <c r="J187" s="16" t="n"/>
      <c r="K187" s="35">
        <f>IF(OR(J187="",I187="",I187=0),"",ROUND(J187/I187,2))</f>
        <v/>
      </c>
      <c r="L187" s="34">
        <f>IF(J187="","",SUM(J$2:J187))</f>
        <v/>
      </c>
      <c r="M187" s="27" t="n"/>
      <c r="N187" s="27" t="n"/>
      <c r="O187" s="27" t="n"/>
      <c r="P187" s="36">
        <f>IF(L187="","",MAX(0,MAX(L$2:L187)))</f>
        <v/>
      </c>
      <c r="Q187" s="36">
        <f>IF(L187="","",P187-L187)</f>
        <v/>
      </c>
    </row>
    <row r="188">
      <c r="A188" s="33" t="n"/>
      <c r="B188" s="27" t="n"/>
      <c r="C188" s="27" t="n"/>
      <c r="D188" s="27" t="n"/>
      <c r="E188" s="24" t="n"/>
      <c r="F188" s="24" t="n"/>
      <c r="G188" s="24" t="n"/>
      <c r="H188" s="22" t="n"/>
      <c r="I188" s="34">
        <f>IF(OR(E188="",F188="",H188=""),"",ABS(E188-F188)*H188*Settings!$B$3)</f>
        <v/>
      </c>
      <c r="J188" s="16" t="n"/>
      <c r="K188" s="35">
        <f>IF(OR(J188="",I188="",I188=0),"",ROUND(J188/I188,2))</f>
        <v/>
      </c>
      <c r="L188" s="34">
        <f>IF(J188="","",SUM(J$2:J188))</f>
        <v/>
      </c>
      <c r="M188" s="27" t="n"/>
      <c r="N188" s="27" t="n"/>
      <c r="O188" s="27" t="n"/>
      <c r="P188" s="36">
        <f>IF(L188="","",MAX(0,MAX(L$2:L188)))</f>
        <v/>
      </c>
      <c r="Q188" s="36">
        <f>IF(L188="","",P188-L188)</f>
        <v/>
      </c>
    </row>
    <row r="189">
      <c r="A189" s="33" t="n"/>
      <c r="B189" s="27" t="n"/>
      <c r="C189" s="27" t="n"/>
      <c r="D189" s="27" t="n"/>
      <c r="E189" s="24" t="n"/>
      <c r="F189" s="24" t="n"/>
      <c r="G189" s="24" t="n"/>
      <c r="H189" s="22" t="n"/>
      <c r="I189" s="34">
        <f>IF(OR(E189="",F189="",H189=""),"",ABS(E189-F189)*H189*Settings!$B$3)</f>
        <v/>
      </c>
      <c r="J189" s="16" t="n"/>
      <c r="K189" s="35">
        <f>IF(OR(J189="",I189="",I189=0),"",ROUND(J189/I189,2))</f>
        <v/>
      </c>
      <c r="L189" s="34">
        <f>IF(J189="","",SUM(J$2:J189))</f>
        <v/>
      </c>
      <c r="M189" s="27" t="n"/>
      <c r="N189" s="27" t="n"/>
      <c r="O189" s="27" t="n"/>
      <c r="P189" s="36">
        <f>IF(L189="","",MAX(0,MAX(L$2:L189)))</f>
        <v/>
      </c>
      <c r="Q189" s="36">
        <f>IF(L189="","",P189-L189)</f>
        <v/>
      </c>
    </row>
    <row r="190">
      <c r="A190" s="33" t="n"/>
      <c r="B190" s="27" t="n"/>
      <c r="C190" s="27" t="n"/>
      <c r="D190" s="27" t="n"/>
      <c r="E190" s="24" t="n"/>
      <c r="F190" s="24" t="n"/>
      <c r="G190" s="24" t="n"/>
      <c r="H190" s="22" t="n"/>
      <c r="I190" s="34">
        <f>IF(OR(E190="",F190="",H190=""),"",ABS(E190-F190)*H190*Settings!$B$3)</f>
        <v/>
      </c>
      <c r="J190" s="16" t="n"/>
      <c r="K190" s="35">
        <f>IF(OR(J190="",I190="",I190=0),"",ROUND(J190/I190,2))</f>
        <v/>
      </c>
      <c r="L190" s="34">
        <f>IF(J190="","",SUM(J$2:J190))</f>
        <v/>
      </c>
      <c r="M190" s="27" t="n"/>
      <c r="N190" s="27" t="n"/>
      <c r="O190" s="27" t="n"/>
      <c r="P190" s="36">
        <f>IF(L190="","",MAX(0,MAX(L$2:L190)))</f>
        <v/>
      </c>
      <c r="Q190" s="36">
        <f>IF(L190="","",P190-L190)</f>
        <v/>
      </c>
    </row>
    <row r="191">
      <c r="A191" s="33" t="n"/>
      <c r="B191" s="27" t="n"/>
      <c r="C191" s="27" t="n"/>
      <c r="D191" s="27" t="n"/>
      <c r="E191" s="24" t="n"/>
      <c r="F191" s="24" t="n"/>
      <c r="G191" s="24" t="n"/>
      <c r="H191" s="22" t="n"/>
      <c r="I191" s="34">
        <f>IF(OR(E191="",F191="",H191=""),"",ABS(E191-F191)*H191*Settings!$B$3)</f>
        <v/>
      </c>
      <c r="J191" s="16" t="n"/>
      <c r="K191" s="35">
        <f>IF(OR(J191="",I191="",I191=0),"",ROUND(J191/I191,2))</f>
        <v/>
      </c>
      <c r="L191" s="34">
        <f>IF(J191="","",SUM(J$2:J191))</f>
        <v/>
      </c>
      <c r="M191" s="27" t="n"/>
      <c r="N191" s="27" t="n"/>
      <c r="O191" s="27" t="n"/>
      <c r="P191" s="36">
        <f>IF(L191="","",MAX(0,MAX(L$2:L191)))</f>
        <v/>
      </c>
      <c r="Q191" s="36">
        <f>IF(L191="","",P191-L191)</f>
        <v/>
      </c>
    </row>
    <row r="192">
      <c r="A192" s="33" t="n"/>
      <c r="B192" s="27" t="n"/>
      <c r="C192" s="27" t="n"/>
      <c r="D192" s="27" t="n"/>
      <c r="E192" s="24" t="n"/>
      <c r="F192" s="24" t="n"/>
      <c r="G192" s="24" t="n"/>
      <c r="H192" s="22" t="n"/>
      <c r="I192" s="34">
        <f>IF(OR(E192="",F192="",H192=""),"",ABS(E192-F192)*H192*Settings!$B$3)</f>
        <v/>
      </c>
      <c r="J192" s="16" t="n"/>
      <c r="K192" s="35">
        <f>IF(OR(J192="",I192="",I192=0),"",ROUND(J192/I192,2))</f>
        <v/>
      </c>
      <c r="L192" s="34">
        <f>IF(J192="","",SUM(J$2:J192))</f>
        <v/>
      </c>
      <c r="M192" s="27" t="n"/>
      <c r="N192" s="27" t="n"/>
      <c r="O192" s="27" t="n"/>
      <c r="P192" s="36">
        <f>IF(L192="","",MAX(0,MAX(L$2:L192)))</f>
        <v/>
      </c>
      <c r="Q192" s="36">
        <f>IF(L192="","",P192-L192)</f>
        <v/>
      </c>
    </row>
    <row r="193">
      <c r="A193" s="33" t="n"/>
      <c r="B193" s="27" t="n"/>
      <c r="C193" s="27" t="n"/>
      <c r="D193" s="27" t="n"/>
      <c r="E193" s="24" t="n"/>
      <c r="F193" s="24" t="n"/>
      <c r="G193" s="24" t="n"/>
      <c r="H193" s="22" t="n"/>
      <c r="I193" s="34">
        <f>IF(OR(E193="",F193="",H193=""),"",ABS(E193-F193)*H193*Settings!$B$3)</f>
        <v/>
      </c>
      <c r="J193" s="16" t="n"/>
      <c r="K193" s="35">
        <f>IF(OR(J193="",I193="",I193=0),"",ROUND(J193/I193,2))</f>
        <v/>
      </c>
      <c r="L193" s="34">
        <f>IF(J193="","",SUM(J$2:J193))</f>
        <v/>
      </c>
      <c r="M193" s="27" t="n"/>
      <c r="N193" s="27" t="n"/>
      <c r="O193" s="27" t="n"/>
      <c r="P193" s="36">
        <f>IF(L193="","",MAX(0,MAX(L$2:L193)))</f>
        <v/>
      </c>
      <c r="Q193" s="36">
        <f>IF(L193="","",P193-L193)</f>
        <v/>
      </c>
    </row>
    <row r="194">
      <c r="A194" s="33" t="n"/>
      <c r="B194" s="27" t="n"/>
      <c r="C194" s="27" t="n"/>
      <c r="D194" s="27" t="n"/>
      <c r="E194" s="24" t="n"/>
      <c r="F194" s="24" t="n"/>
      <c r="G194" s="24" t="n"/>
      <c r="H194" s="22" t="n"/>
      <c r="I194" s="34">
        <f>IF(OR(E194="",F194="",H194=""),"",ABS(E194-F194)*H194*Settings!$B$3)</f>
        <v/>
      </c>
      <c r="J194" s="16" t="n"/>
      <c r="K194" s="35">
        <f>IF(OR(J194="",I194="",I194=0),"",ROUND(J194/I194,2))</f>
        <v/>
      </c>
      <c r="L194" s="34">
        <f>IF(J194="","",SUM(J$2:J194))</f>
        <v/>
      </c>
      <c r="M194" s="27" t="n"/>
      <c r="N194" s="27" t="n"/>
      <c r="O194" s="27" t="n"/>
      <c r="P194" s="36">
        <f>IF(L194="","",MAX(0,MAX(L$2:L194)))</f>
        <v/>
      </c>
      <c r="Q194" s="36">
        <f>IF(L194="","",P194-L194)</f>
        <v/>
      </c>
    </row>
    <row r="195">
      <c r="A195" s="33" t="n"/>
      <c r="B195" s="27" t="n"/>
      <c r="C195" s="27" t="n"/>
      <c r="D195" s="27" t="n"/>
      <c r="E195" s="24" t="n"/>
      <c r="F195" s="24" t="n"/>
      <c r="G195" s="24" t="n"/>
      <c r="H195" s="22" t="n"/>
      <c r="I195" s="34">
        <f>IF(OR(E195="",F195="",H195=""),"",ABS(E195-F195)*H195*Settings!$B$3)</f>
        <v/>
      </c>
      <c r="J195" s="16" t="n"/>
      <c r="K195" s="35">
        <f>IF(OR(J195="",I195="",I195=0),"",ROUND(J195/I195,2))</f>
        <v/>
      </c>
      <c r="L195" s="34">
        <f>IF(J195="","",SUM(J$2:J195))</f>
        <v/>
      </c>
      <c r="M195" s="27" t="n"/>
      <c r="N195" s="27" t="n"/>
      <c r="O195" s="27" t="n"/>
      <c r="P195" s="36">
        <f>IF(L195="","",MAX(0,MAX(L$2:L195)))</f>
        <v/>
      </c>
      <c r="Q195" s="36">
        <f>IF(L195="","",P195-L195)</f>
        <v/>
      </c>
    </row>
    <row r="196">
      <c r="A196" s="33" t="n"/>
      <c r="B196" s="27" t="n"/>
      <c r="C196" s="27" t="n"/>
      <c r="D196" s="27" t="n"/>
      <c r="E196" s="24" t="n"/>
      <c r="F196" s="24" t="n"/>
      <c r="G196" s="24" t="n"/>
      <c r="H196" s="22" t="n"/>
      <c r="I196" s="34">
        <f>IF(OR(E196="",F196="",H196=""),"",ABS(E196-F196)*H196*Settings!$B$3)</f>
        <v/>
      </c>
      <c r="J196" s="16" t="n"/>
      <c r="K196" s="35">
        <f>IF(OR(J196="",I196="",I196=0),"",ROUND(J196/I196,2))</f>
        <v/>
      </c>
      <c r="L196" s="34">
        <f>IF(J196="","",SUM(J$2:J196))</f>
        <v/>
      </c>
      <c r="M196" s="27" t="n"/>
      <c r="N196" s="27" t="n"/>
      <c r="O196" s="27" t="n"/>
      <c r="P196" s="36">
        <f>IF(L196="","",MAX(0,MAX(L$2:L196)))</f>
        <v/>
      </c>
      <c r="Q196" s="36">
        <f>IF(L196="","",P196-L196)</f>
        <v/>
      </c>
    </row>
    <row r="197">
      <c r="A197" s="33" t="n"/>
      <c r="B197" s="27" t="n"/>
      <c r="C197" s="27" t="n"/>
      <c r="D197" s="27" t="n"/>
      <c r="E197" s="24" t="n"/>
      <c r="F197" s="24" t="n"/>
      <c r="G197" s="24" t="n"/>
      <c r="H197" s="22" t="n"/>
      <c r="I197" s="34">
        <f>IF(OR(E197="",F197="",H197=""),"",ABS(E197-F197)*H197*Settings!$B$3)</f>
        <v/>
      </c>
      <c r="J197" s="16" t="n"/>
      <c r="K197" s="35">
        <f>IF(OR(J197="",I197="",I197=0),"",ROUND(J197/I197,2))</f>
        <v/>
      </c>
      <c r="L197" s="34">
        <f>IF(J197="","",SUM(J$2:J197))</f>
        <v/>
      </c>
      <c r="M197" s="27" t="n"/>
      <c r="N197" s="27" t="n"/>
      <c r="O197" s="27" t="n"/>
      <c r="P197" s="36">
        <f>IF(L197="","",MAX(0,MAX(L$2:L197)))</f>
        <v/>
      </c>
      <c r="Q197" s="36">
        <f>IF(L197="","",P197-L197)</f>
        <v/>
      </c>
    </row>
    <row r="198">
      <c r="A198" s="33" t="n"/>
      <c r="B198" s="27" t="n"/>
      <c r="C198" s="27" t="n"/>
      <c r="D198" s="27" t="n"/>
      <c r="E198" s="24" t="n"/>
      <c r="F198" s="24" t="n"/>
      <c r="G198" s="24" t="n"/>
      <c r="H198" s="22" t="n"/>
      <c r="I198" s="34">
        <f>IF(OR(E198="",F198="",H198=""),"",ABS(E198-F198)*H198*Settings!$B$3)</f>
        <v/>
      </c>
      <c r="J198" s="16" t="n"/>
      <c r="K198" s="35">
        <f>IF(OR(J198="",I198="",I198=0),"",ROUND(J198/I198,2))</f>
        <v/>
      </c>
      <c r="L198" s="34">
        <f>IF(J198="","",SUM(J$2:J198))</f>
        <v/>
      </c>
      <c r="M198" s="27" t="n"/>
      <c r="N198" s="27" t="n"/>
      <c r="O198" s="27" t="n"/>
      <c r="P198" s="36">
        <f>IF(L198="","",MAX(0,MAX(L$2:L198)))</f>
        <v/>
      </c>
      <c r="Q198" s="36">
        <f>IF(L198="","",P198-L198)</f>
        <v/>
      </c>
    </row>
    <row r="199">
      <c r="A199" s="33" t="n"/>
      <c r="B199" s="27" t="n"/>
      <c r="C199" s="27" t="n"/>
      <c r="D199" s="27" t="n"/>
      <c r="E199" s="24" t="n"/>
      <c r="F199" s="24" t="n"/>
      <c r="G199" s="24" t="n"/>
      <c r="H199" s="22" t="n"/>
      <c r="I199" s="34">
        <f>IF(OR(E199="",F199="",H199=""),"",ABS(E199-F199)*H199*Settings!$B$3)</f>
        <v/>
      </c>
      <c r="J199" s="16" t="n"/>
      <c r="K199" s="35">
        <f>IF(OR(J199="",I199="",I199=0),"",ROUND(J199/I199,2))</f>
        <v/>
      </c>
      <c r="L199" s="34">
        <f>IF(J199="","",SUM(J$2:J199))</f>
        <v/>
      </c>
      <c r="M199" s="27" t="n"/>
      <c r="N199" s="27" t="n"/>
      <c r="O199" s="27" t="n"/>
      <c r="P199" s="36">
        <f>IF(L199="","",MAX(0,MAX(L$2:L199)))</f>
        <v/>
      </c>
      <c r="Q199" s="36">
        <f>IF(L199="","",P199-L199)</f>
        <v/>
      </c>
    </row>
    <row r="200">
      <c r="A200" s="33" t="n"/>
      <c r="B200" s="27" t="n"/>
      <c r="C200" s="27" t="n"/>
      <c r="D200" s="27" t="n"/>
      <c r="E200" s="24" t="n"/>
      <c r="F200" s="24" t="n"/>
      <c r="G200" s="24" t="n"/>
      <c r="H200" s="22" t="n"/>
      <c r="I200" s="34">
        <f>IF(OR(E200="",F200="",H200=""),"",ABS(E200-F200)*H200*Settings!$B$3)</f>
        <v/>
      </c>
      <c r="J200" s="16" t="n"/>
      <c r="K200" s="35">
        <f>IF(OR(J200="",I200="",I200=0),"",ROUND(J200/I200,2))</f>
        <v/>
      </c>
      <c r="L200" s="34">
        <f>IF(J200="","",SUM(J$2:J200))</f>
        <v/>
      </c>
      <c r="M200" s="27" t="n"/>
      <c r="N200" s="27" t="n"/>
      <c r="O200" s="27" t="n"/>
      <c r="P200" s="36">
        <f>IF(L200="","",MAX(0,MAX(L$2:L200)))</f>
        <v/>
      </c>
      <c r="Q200" s="36">
        <f>IF(L200="","",P200-L200)</f>
        <v/>
      </c>
    </row>
    <row r="201">
      <c r="A201" s="33" t="n"/>
      <c r="B201" s="27" t="n"/>
      <c r="C201" s="27" t="n"/>
      <c r="D201" s="27" t="n"/>
      <c r="E201" s="24" t="n"/>
      <c r="F201" s="24" t="n"/>
      <c r="G201" s="24" t="n"/>
      <c r="H201" s="22" t="n"/>
      <c r="I201" s="34">
        <f>IF(OR(E201="",F201="",H201=""),"",ABS(E201-F201)*H201*Settings!$B$3)</f>
        <v/>
      </c>
      <c r="J201" s="16" t="n"/>
      <c r="K201" s="35">
        <f>IF(OR(J201="",I201="",I201=0),"",ROUND(J201/I201,2))</f>
        <v/>
      </c>
      <c r="L201" s="34">
        <f>IF(J201="","",SUM(J$2:J201))</f>
        <v/>
      </c>
      <c r="M201" s="27" t="n"/>
      <c r="N201" s="27" t="n"/>
      <c r="O201" s="27" t="n"/>
      <c r="P201" s="36">
        <f>IF(L201="","",MAX(0,MAX(L$2:L201)))</f>
        <v/>
      </c>
      <c r="Q201" s="36">
        <f>IF(L201="","",P201-L201)</f>
        <v/>
      </c>
    </row>
    <row r="202">
      <c r="A202" s="33" t="n"/>
      <c r="B202" s="27" t="n"/>
      <c r="C202" s="27" t="n"/>
      <c r="D202" s="27" t="n"/>
      <c r="E202" s="24" t="n"/>
      <c r="F202" s="24" t="n"/>
      <c r="G202" s="24" t="n"/>
      <c r="H202" s="22" t="n"/>
      <c r="I202" s="34">
        <f>IF(OR(E202="",F202="",H202=""),"",ABS(E202-F202)*H202*Settings!$B$3)</f>
        <v/>
      </c>
      <c r="J202" s="16" t="n"/>
      <c r="K202" s="35">
        <f>IF(OR(J202="",I202="",I202=0),"",ROUND(J202/I202,2))</f>
        <v/>
      </c>
      <c r="L202" s="34">
        <f>IF(J202="","",SUM(J$2:J202))</f>
        <v/>
      </c>
      <c r="M202" s="27" t="n"/>
      <c r="N202" s="27" t="n"/>
      <c r="O202" s="27" t="n"/>
      <c r="P202" s="36">
        <f>IF(L202="","",MAX(0,MAX(L$2:L202)))</f>
        <v/>
      </c>
      <c r="Q202" s="36">
        <f>IF(L202="","",P202-L202)</f>
        <v/>
      </c>
    </row>
    <row r="203">
      <c r="A203" s="33" t="n"/>
      <c r="B203" s="27" t="n"/>
      <c r="C203" s="27" t="n"/>
      <c r="D203" s="27" t="n"/>
      <c r="E203" s="24" t="n"/>
      <c r="F203" s="24" t="n"/>
      <c r="G203" s="24" t="n"/>
      <c r="H203" s="22" t="n"/>
      <c r="I203" s="34">
        <f>IF(OR(E203="",F203="",H203=""),"",ABS(E203-F203)*H203*Settings!$B$3)</f>
        <v/>
      </c>
      <c r="J203" s="16" t="n"/>
      <c r="K203" s="35">
        <f>IF(OR(J203="",I203="",I203=0),"",ROUND(J203/I203,2))</f>
        <v/>
      </c>
      <c r="L203" s="34">
        <f>IF(J203="","",SUM(J$2:J203))</f>
        <v/>
      </c>
      <c r="M203" s="27" t="n"/>
      <c r="N203" s="27" t="n"/>
      <c r="O203" s="27" t="n"/>
      <c r="P203" s="36">
        <f>IF(L203="","",MAX(0,MAX(L$2:L203)))</f>
        <v/>
      </c>
      <c r="Q203" s="36">
        <f>IF(L203="","",P203-L203)</f>
        <v/>
      </c>
    </row>
    <row r="204">
      <c r="A204" s="33" t="n"/>
      <c r="B204" s="27" t="n"/>
      <c r="C204" s="27" t="n"/>
      <c r="D204" s="27" t="n"/>
      <c r="E204" s="24" t="n"/>
      <c r="F204" s="24" t="n"/>
      <c r="G204" s="24" t="n"/>
      <c r="H204" s="22" t="n"/>
      <c r="I204" s="34">
        <f>IF(OR(E204="",F204="",H204=""),"",ABS(E204-F204)*H204*Settings!$B$3)</f>
        <v/>
      </c>
      <c r="J204" s="16" t="n"/>
      <c r="K204" s="35">
        <f>IF(OR(J204="",I204="",I204=0),"",ROUND(J204/I204,2))</f>
        <v/>
      </c>
      <c r="L204" s="34">
        <f>IF(J204="","",SUM(J$2:J204))</f>
        <v/>
      </c>
      <c r="M204" s="27" t="n"/>
      <c r="N204" s="27" t="n"/>
      <c r="O204" s="27" t="n"/>
      <c r="P204" s="36">
        <f>IF(L204="","",MAX(0,MAX(L$2:L204)))</f>
        <v/>
      </c>
      <c r="Q204" s="36">
        <f>IF(L204="","",P204-L204)</f>
        <v/>
      </c>
    </row>
    <row r="205">
      <c r="A205" s="33" t="n"/>
      <c r="B205" s="27" t="n"/>
      <c r="C205" s="27" t="n"/>
      <c r="D205" s="27" t="n"/>
      <c r="E205" s="24" t="n"/>
      <c r="F205" s="24" t="n"/>
      <c r="G205" s="24" t="n"/>
      <c r="H205" s="22" t="n"/>
      <c r="I205" s="34">
        <f>IF(OR(E205="",F205="",H205=""),"",ABS(E205-F205)*H205*Settings!$B$3)</f>
        <v/>
      </c>
      <c r="J205" s="16" t="n"/>
      <c r="K205" s="35">
        <f>IF(OR(J205="",I205="",I205=0),"",ROUND(J205/I205,2))</f>
        <v/>
      </c>
      <c r="L205" s="34">
        <f>IF(J205="","",SUM(J$2:J205))</f>
        <v/>
      </c>
      <c r="M205" s="27" t="n"/>
      <c r="N205" s="27" t="n"/>
      <c r="O205" s="27" t="n"/>
      <c r="P205" s="36">
        <f>IF(L205="","",MAX(0,MAX(L$2:L205)))</f>
        <v/>
      </c>
      <c r="Q205" s="36">
        <f>IF(L205="","",P205-L205)</f>
        <v/>
      </c>
    </row>
    <row r="206">
      <c r="A206" s="33" t="n"/>
      <c r="B206" s="27" t="n"/>
      <c r="C206" s="27" t="n"/>
      <c r="D206" s="27" t="n"/>
      <c r="E206" s="24" t="n"/>
      <c r="F206" s="24" t="n"/>
      <c r="G206" s="24" t="n"/>
      <c r="H206" s="22" t="n"/>
      <c r="I206" s="34">
        <f>IF(OR(E206="",F206="",H206=""),"",ABS(E206-F206)*H206*Settings!$B$3)</f>
        <v/>
      </c>
      <c r="J206" s="16" t="n"/>
      <c r="K206" s="35">
        <f>IF(OR(J206="",I206="",I206=0),"",ROUND(J206/I206,2))</f>
        <v/>
      </c>
      <c r="L206" s="34">
        <f>IF(J206="","",SUM(J$2:J206))</f>
        <v/>
      </c>
      <c r="M206" s="27" t="n"/>
      <c r="N206" s="27" t="n"/>
      <c r="O206" s="27" t="n"/>
      <c r="P206" s="36">
        <f>IF(L206="","",MAX(0,MAX(L$2:L206)))</f>
        <v/>
      </c>
      <c r="Q206" s="36">
        <f>IF(L206="","",P206-L206)</f>
        <v/>
      </c>
    </row>
    <row r="207">
      <c r="A207" s="33" t="n"/>
      <c r="B207" s="27" t="n"/>
      <c r="C207" s="27" t="n"/>
      <c r="D207" s="27" t="n"/>
      <c r="E207" s="24" t="n"/>
      <c r="F207" s="24" t="n"/>
      <c r="G207" s="24" t="n"/>
      <c r="H207" s="22" t="n"/>
      <c r="I207" s="34">
        <f>IF(OR(E207="",F207="",H207=""),"",ABS(E207-F207)*H207*Settings!$B$3)</f>
        <v/>
      </c>
      <c r="J207" s="16" t="n"/>
      <c r="K207" s="35">
        <f>IF(OR(J207="",I207="",I207=0),"",ROUND(J207/I207,2))</f>
        <v/>
      </c>
      <c r="L207" s="34">
        <f>IF(J207="","",SUM(J$2:J207))</f>
        <v/>
      </c>
      <c r="M207" s="27" t="n"/>
      <c r="N207" s="27" t="n"/>
      <c r="O207" s="27" t="n"/>
      <c r="P207" s="36">
        <f>IF(L207="","",MAX(0,MAX(L$2:L207)))</f>
        <v/>
      </c>
      <c r="Q207" s="36">
        <f>IF(L207="","",P207-L207)</f>
        <v/>
      </c>
    </row>
    <row r="208">
      <c r="A208" s="33" t="n"/>
      <c r="B208" s="27" t="n"/>
      <c r="C208" s="27" t="n"/>
      <c r="D208" s="27" t="n"/>
      <c r="E208" s="24" t="n"/>
      <c r="F208" s="24" t="n"/>
      <c r="G208" s="24" t="n"/>
      <c r="H208" s="22" t="n"/>
      <c r="I208" s="34">
        <f>IF(OR(E208="",F208="",H208=""),"",ABS(E208-F208)*H208*Settings!$B$3)</f>
        <v/>
      </c>
      <c r="J208" s="16" t="n"/>
      <c r="K208" s="35">
        <f>IF(OR(J208="",I208="",I208=0),"",ROUND(J208/I208,2))</f>
        <v/>
      </c>
      <c r="L208" s="34">
        <f>IF(J208="","",SUM(J$2:J208))</f>
        <v/>
      </c>
      <c r="M208" s="27" t="n"/>
      <c r="N208" s="27" t="n"/>
      <c r="O208" s="27" t="n"/>
      <c r="P208" s="36">
        <f>IF(L208="","",MAX(0,MAX(L$2:L208)))</f>
        <v/>
      </c>
      <c r="Q208" s="36">
        <f>IF(L208="","",P208-L208)</f>
        <v/>
      </c>
    </row>
    <row r="209">
      <c r="A209" s="33" t="n"/>
      <c r="B209" s="27" t="n"/>
      <c r="C209" s="27" t="n"/>
      <c r="D209" s="27" t="n"/>
      <c r="E209" s="24" t="n"/>
      <c r="F209" s="24" t="n"/>
      <c r="G209" s="24" t="n"/>
      <c r="H209" s="22" t="n"/>
      <c r="I209" s="34">
        <f>IF(OR(E209="",F209="",H209=""),"",ABS(E209-F209)*H209*Settings!$B$3)</f>
        <v/>
      </c>
      <c r="J209" s="16" t="n"/>
      <c r="K209" s="35">
        <f>IF(OR(J209="",I209="",I209=0),"",ROUND(J209/I209,2))</f>
        <v/>
      </c>
      <c r="L209" s="34">
        <f>IF(J209="","",SUM(J$2:J209))</f>
        <v/>
      </c>
      <c r="M209" s="27" t="n"/>
      <c r="N209" s="27" t="n"/>
      <c r="O209" s="27" t="n"/>
      <c r="P209" s="36">
        <f>IF(L209="","",MAX(0,MAX(L$2:L209)))</f>
        <v/>
      </c>
      <c r="Q209" s="36">
        <f>IF(L209="","",P209-L209)</f>
        <v/>
      </c>
    </row>
    <row r="210">
      <c r="A210" s="33" t="n"/>
      <c r="B210" s="27" t="n"/>
      <c r="C210" s="27" t="n"/>
      <c r="D210" s="27" t="n"/>
      <c r="E210" s="24" t="n"/>
      <c r="F210" s="24" t="n"/>
      <c r="G210" s="24" t="n"/>
      <c r="H210" s="22" t="n"/>
      <c r="I210" s="34">
        <f>IF(OR(E210="",F210="",H210=""),"",ABS(E210-F210)*H210*Settings!$B$3)</f>
        <v/>
      </c>
      <c r="J210" s="16" t="n"/>
      <c r="K210" s="35">
        <f>IF(OR(J210="",I210="",I210=0),"",ROUND(J210/I210,2))</f>
        <v/>
      </c>
      <c r="L210" s="34">
        <f>IF(J210="","",SUM(J$2:J210))</f>
        <v/>
      </c>
      <c r="M210" s="27" t="n"/>
      <c r="N210" s="27" t="n"/>
      <c r="O210" s="27" t="n"/>
      <c r="P210" s="36">
        <f>IF(L210="","",MAX(0,MAX(L$2:L210)))</f>
        <v/>
      </c>
      <c r="Q210" s="36">
        <f>IF(L210="","",P210-L210)</f>
        <v/>
      </c>
    </row>
    <row r="211">
      <c r="A211" s="33" t="n"/>
      <c r="B211" s="27" t="n"/>
      <c r="C211" s="27" t="n"/>
      <c r="D211" s="27" t="n"/>
      <c r="E211" s="24" t="n"/>
      <c r="F211" s="24" t="n"/>
      <c r="G211" s="24" t="n"/>
      <c r="H211" s="22" t="n"/>
      <c r="I211" s="34">
        <f>IF(OR(E211="",F211="",H211=""),"",ABS(E211-F211)*H211*Settings!$B$3)</f>
        <v/>
      </c>
      <c r="J211" s="16" t="n"/>
      <c r="K211" s="35">
        <f>IF(OR(J211="",I211="",I211=0),"",ROUND(J211/I211,2))</f>
        <v/>
      </c>
      <c r="L211" s="34">
        <f>IF(J211="","",SUM(J$2:J211))</f>
        <v/>
      </c>
      <c r="M211" s="27" t="n"/>
      <c r="N211" s="27" t="n"/>
      <c r="O211" s="27" t="n"/>
      <c r="P211" s="36">
        <f>IF(L211="","",MAX(0,MAX(L$2:L211)))</f>
        <v/>
      </c>
      <c r="Q211" s="36">
        <f>IF(L211="","",P211-L211)</f>
        <v/>
      </c>
    </row>
    <row r="212">
      <c r="A212" s="33" t="n"/>
      <c r="B212" s="27" t="n"/>
      <c r="C212" s="27" t="n"/>
      <c r="D212" s="27" t="n"/>
      <c r="E212" s="24" t="n"/>
      <c r="F212" s="24" t="n"/>
      <c r="G212" s="24" t="n"/>
      <c r="H212" s="22" t="n"/>
      <c r="I212" s="34">
        <f>IF(OR(E212="",F212="",H212=""),"",ABS(E212-F212)*H212*Settings!$B$3)</f>
        <v/>
      </c>
      <c r="J212" s="16" t="n"/>
      <c r="K212" s="35">
        <f>IF(OR(J212="",I212="",I212=0),"",ROUND(J212/I212,2))</f>
        <v/>
      </c>
      <c r="L212" s="34">
        <f>IF(J212="","",SUM(J$2:J212))</f>
        <v/>
      </c>
      <c r="M212" s="27" t="n"/>
      <c r="N212" s="27" t="n"/>
      <c r="O212" s="27" t="n"/>
      <c r="P212" s="36">
        <f>IF(L212="","",MAX(0,MAX(L$2:L212)))</f>
        <v/>
      </c>
      <c r="Q212" s="36">
        <f>IF(L212="","",P212-L212)</f>
        <v/>
      </c>
    </row>
    <row r="213">
      <c r="A213" s="33" t="n"/>
      <c r="B213" s="27" t="n"/>
      <c r="C213" s="27" t="n"/>
      <c r="D213" s="27" t="n"/>
      <c r="E213" s="24" t="n"/>
      <c r="F213" s="24" t="n"/>
      <c r="G213" s="24" t="n"/>
      <c r="H213" s="22" t="n"/>
      <c r="I213" s="34">
        <f>IF(OR(E213="",F213="",H213=""),"",ABS(E213-F213)*H213*Settings!$B$3)</f>
        <v/>
      </c>
      <c r="J213" s="16" t="n"/>
      <c r="K213" s="35">
        <f>IF(OR(J213="",I213="",I213=0),"",ROUND(J213/I213,2))</f>
        <v/>
      </c>
      <c r="L213" s="34">
        <f>IF(J213="","",SUM(J$2:J213))</f>
        <v/>
      </c>
      <c r="M213" s="27" t="n"/>
      <c r="N213" s="27" t="n"/>
      <c r="O213" s="27" t="n"/>
      <c r="P213" s="36">
        <f>IF(L213="","",MAX(0,MAX(L$2:L213)))</f>
        <v/>
      </c>
      <c r="Q213" s="36">
        <f>IF(L213="","",P213-L213)</f>
        <v/>
      </c>
    </row>
    <row r="214">
      <c r="A214" s="33" t="n"/>
      <c r="B214" s="27" t="n"/>
      <c r="C214" s="27" t="n"/>
      <c r="D214" s="27" t="n"/>
      <c r="E214" s="24" t="n"/>
      <c r="F214" s="24" t="n"/>
      <c r="G214" s="24" t="n"/>
      <c r="H214" s="22" t="n"/>
      <c r="I214" s="34">
        <f>IF(OR(E214="",F214="",H214=""),"",ABS(E214-F214)*H214*Settings!$B$3)</f>
        <v/>
      </c>
      <c r="J214" s="16" t="n"/>
      <c r="K214" s="35">
        <f>IF(OR(J214="",I214="",I214=0),"",ROUND(J214/I214,2))</f>
        <v/>
      </c>
      <c r="L214" s="34">
        <f>IF(J214="","",SUM(J$2:J214))</f>
        <v/>
      </c>
      <c r="M214" s="27" t="n"/>
      <c r="N214" s="27" t="n"/>
      <c r="O214" s="27" t="n"/>
      <c r="P214" s="36">
        <f>IF(L214="","",MAX(0,MAX(L$2:L214)))</f>
        <v/>
      </c>
      <c r="Q214" s="36">
        <f>IF(L214="","",P214-L214)</f>
        <v/>
      </c>
    </row>
    <row r="215">
      <c r="A215" s="33" t="n"/>
      <c r="B215" s="27" t="n"/>
      <c r="C215" s="27" t="n"/>
      <c r="D215" s="27" t="n"/>
      <c r="E215" s="24" t="n"/>
      <c r="F215" s="24" t="n"/>
      <c r="G215" s="24" t="n"/>
      <c r="H215" s="22" t="n"/>
      <c r="I215" s="34">
        <f>IF(OR(E215="",F215="",H215=""),"",ABS(E215-F215)*H215*Settings!$B$3)</f>
        <v/>
      </c>
      <c r="J215" s="16" t="n"/>
      <c r="K215" s="35">
        <f>IF(OR(J215="",I215="",I215=0),"",ROUND(J215/I215,2))</f>
        <v/>
      </c>
      <c r="L215" s="34">
        <f>IF(J215="","",SUM(J$2:J215))</f>
        <v/>
      </c>
      <c r="M215" s="27" t="n"/>
      <c r="N215" s="27" t="n"/>
      <c r="O215" s="27" t="n"/>
      <c r="P215" s="36">
        <f>IF(L215="","",MAX(0,MAX(L$2:L215)))</f>
        <v/>
      </c>
      <c r="Q215" s="36">
        <f>IF(L215="","",P215-L215)</f>
        <v/>
      </c>
    </row>
    <row r="216">
      <c r="A216" s="33" t="n"/>
      <c r="B216" s="27" t="n"/>
      <c r="C216" s="27" t="n"/>
      <c r="D216" s="27" t="n"/>
      <c r="E216" s="24" t="n"/>
      <c r="F216" s="24" t="n"/>
      <c r="G216" s="24" t="n"/>
      <c r="H216" s="22" t="n"/>
      <c r="I216" s="34">
        <f>IF(OR(E216="",F216="",H216=""),"",ABS(E216-F216)*H216*Settings!$B$3)</f>
        <v/>
      </c>
      <c r="J216" s="16" t="n"/>
      <c r="K216" s="35">
        <f>IF(OR(J216="",I216="",I216=0),"",ROUND(J216/I216,2))</f>
        <v/>
      </c>
      <c r="L216" s="34">
        <f>IF(J216="","",SUM(J$2:J216))</f>
        <v/>
      </c>
      <c r="M216" s="27" t="n"/>
      <c r="N216" s="27" t="n"/>
      <c r="O216" s="27" t="n"/>
      <c r="P216" s="36">
        <f>IF(L216="","",MAX(0,MAX(L$2:L216)))</f>
        <v/>
      </c>
      <c r="Q216" s="36">
        <f>IF(L216="","",P216-L216)</f>
        <v/>
      </c>
    </row>
    <row r="217">
      <c r="A217" s="33" t="n"/>
      <c r="B217" s="27" t="n"/>
      <c r="C217" s="27" t="n"/>
      <c r="D217" s="27" t="n"/>
      <c r="E217" s="24" t="n"/>
      <c r="F217" s="24" t="n"/>
      <c r="G217" s="24" t="n"/>
      <c r="H217" s="22" t="n"/>
      <c r="I217" s="34">
        <f>IF(OR(E217="",F217="",H217=""),"",ABS(E217-F217)*H217*Settings!$B$3)</f>
        <v/>
      </c>
      <c r="J217" s="16" t="n"/>
      <c r="K217" s="35">
        <f>IF(OR(J217="",I217="",I217=0),"",ROUND(J217/I217,2))</f>
        <v/>
      </c>
      <c r="L217" s="34">
        <f>IF(J217="","",SUM(J$2:J217))</f>
        <v/>
      </c>
      <c r="M217" s="27" t="n"/>
      <c r="N217" s="27" t="n"/>
      <c r="O217" s="27" t="n"/>
      <c r="P217" s="36">
        <f>IF(L217="","",MAX(0,MAX(L$2:L217)))</f>
        <v/>
      </c>
      <c r="Q217" s="36">
        <f>IF(L217="","",P217-L217)</f>
        <v/>
      </c>
    </row>
    <row r="218">
      <c r="A218" s="33" t="n"/>
      <c r="B218" s="27" t="n"/>
      <c r="C218" s="27" t="n"/>
      <c r="D218" s="27" t="n"/>
      <c r="E218" s="24" t="n"/>
      <c r="F218" s="24" t="n"/>
      <c r="G218" s="24" t="n"/>
      <c r="H218" s="22" t="n"/>
      <c r="I218" s="34">
        <f>IF(OR(E218="",F218="",H218=""),"",ABS(E218-F218)*H218*Settings!$B$3)</f>
        <v/>
      </c>
      <c r="J218" s="16" t="n"/>
      <c r="K218" s="35">
        <f>IF(OR(J218="",I218="",I218=0),"",ROUND(J218/I218,2))</f>
        <v/>
      </c>
      <c r="L218" s="34">
        <f>IF(J218="","",SUM(J$2:J218))</f>
        <v/>
      </c>
      <c r="M218" s="27" t="n"/>
      <c r="N218" s="27" t="n"/>
      <c r="O218" s="27" t="n"/>
      <c r="P218" s="36">
        <f>IF(L218="","",MAX(0,MAX(L$2:L218)))</f>
        <v/>
      </c>
      <c r="Q218" s="36">
        <f>IF(L218="","",P218-L218)</f>
        <v/>
      </c>
    </row>
    <row r="219">
      <c r="A219" s="33" t="n"/>
      <c r="B219" s="27" t="n"/>
      <c r="C219" s="27" t="n"/>
      <c r="D219" s="27" t="n"/>
      <c r="E219" s="24" t="n"/>
      <c r="F219" s="24" t="n"/>
      <c r="G219" s="24" t="n"/>
      <c r="H219" s="22" t="n"/>
      <c r="I219" s="34">
        <f>IF(OR(E219="",F219="",H219=""),"",ABS(E219-F219)*H219*Settings!$B$3)</f>
        <v/>
      </c>
      <c r="J219" s="16" t="n"/>
      <c r="K219" s="35">
        <f>IF(OR(J219="",I219="",I219=0),"",ROUND(J219/I219,2))</f>
        <v/>
      </c>
      <c r="L219" s="34">
        <f>IF(J219="","",SUM(J$2:J219))</f>
        <v/>
      </c>
      <c r="M219" s="27" t="n"/>
      <c r="N219" s="27" t="n"/>
      <c r="O219" s="27" t="n"/>
      <c r="P219" s="36">
        <f>IF(L219="","",MAX(0,MAX(L$2:L219)))</f>
        <v/>
      </c>
      <c r="Q219" s="36">
        <f>IF(L219="","",P219-L219)</f>
        <v/>
      </c>
    </row>
    <row r="220">
      <c r="A220" s="33" t="n"/>
      <c r="B220" s="27" t="n"/>
      <c r="C220" s="27" t="n"/>
      <c r="D220" s="27" t="n"/>
      <c r="E220" s="24" t="n"/>
      <c r="F220" s="24" t="n"/>
      <c r="G220" s="24" t="n"/>
      <c r="H220" s="22" t="n"/>
      <c r="I220" s="34">
        <f>IF(OR(E220="",F220="",H220=""),"",ABS(E220-F220)*H220*Settings!$B$3)</f>
        <v/>
      </c>
      <c r="J220" s="16" t="n"/>
      <c r="K220" s="35">
        <f>IF(OR(J220="",I220="",I220=0),"",ROUND(J220/I220,2))</f>
        <v/>
      </c>
      <c r="L220" s="34">
        <f>IF(J220="","",SUM(J$2:J220))</f>
        <v/>
      </c>
      <c r="M220" s="27" t="n"/>
      <c r="N220" s="27" t="n"/>
      <c r="O220" s="27" t="n"/>
      <c r="P220" s="36">
        <f>IF(L220="","",MAX(0,MAX(L$2:L220)))</f>
        <v/>
      </c>
      <c r="Q220" s="36">
        <f>IF(L220="","",P220-L220)</f>
        <v/>
      </c>
    </row>
    <row r="221">
      <c r="A221" s="33" t="n"/>
      <c r="B221" s="27" t="n"/>
      <c r="C221" s="27" t="n"/>
      <c r="D221" s="27" t="n"/>
      <c r="E221" s="24" t="n"/>
      <c r="F221" s="24" t="n"/>
      <c r="G221" s="24" t="n"/>
      <c r="H221" s="22" t="n"/>
      <c r="I221" s="34">
        <f>IF(OR(E221="",F221="",H221=""),"",ABS(E221-F221)*H221*Settings!$B$3)</f>
        <v/>
      </c>
      <c r="J221" s="16" t="n"/>
      <c r="K221" s="35">
        <f>IF(OR(J221="",I221="",I221=0),"",ROUND(J221/I221,2))</f>
        <v/>
      </c>
      <c r="L221" s="34">
        <f>IF(J221="","",SUM(J$2:J221))</f>
        <v/>
      </c>
      <c r="M221" s="27" t="n"/>
      <c r="N221" s="27" t="n"/>
      <c r="O221" s="27" t="n"/>
      <c r="P221" s="36">
        <f>IF(L221="","",MAX(0,MAX(L$2:L221)))</f>
        <v/>
      </c>
      <c r="Q221" s="36">
        <f>IF(L221="","",P221-L221)</f>
        <v/>
      </c>
    </row>
    <row r="222">
      <c r="A222" s="33" t="n"/>
      <c r="B222" s="27" t="n"/>
      <c r="C222" s="27" t="n"/>
      <c r="D222" s="27" t="n"/>
      <c r="E222" s="24" t="n"/>
      <c r="F222" s="24" t="n"/>
      <c r="G222" s="24" t="n"/>
      <c r="H222" s="22" t="n"/>
      <c r="I222" s="34">
        <f>IF(OR(E222="",F222="",H222=""),"",ABS(E222-F222)*H222*Settings!$B$3)</f>
        <v/>
      </c>
      <c r="J222" s="16" t="n"/>
      <c r="K222" s="35">
        <f>IF(OR(J222="",I222="",I222=0),"",ROUND(J222/I222,2))</f>
        <v/>
      </c>
      <c r="L222" s="34">
        <f>IF(J222="","",SUM(J$2:J222))</f>
        <v/>
      </c>
      <c r="M222" s="27" t="n"/>
      <c r="N222" s="27" t="n"/>
      <c r="O222" s="27" t="n"/>
      <c r="P222" s="36">
        <f>IF(L222="","",MAX(0,MAX(L$2:L222)))</f>
        <v/>
      </c>
      <c r="Q222" s="36">
        <f>IF(L222="","",P222-L222)</f>
        <v/>
      </c>
    </row>
    <row r="223">
      <c r="A223" s="33" t="n"/>
      <c r="B223" s="27" t="n"/>
      <c r="C223" s="27" t="n"/>
      <c r="D223" s="27" t="n"/>
      <c r="E223" s="24" t="n"/>
      <c r="F223" s="24" t="n"/>
      <c r="G223" s="24" t="n"/>
      <c r="H223" s="22" t="n"/>
      <c r="I223" s="34">
        <f>IF(OR(E223="",F223="",H223=""),"",ABS(E223-F223)*H223*Settings!$B$3)</f>
        <v/>
      </c>
      <c r="J223" s="16" t="n"/>
      <c r="K223" s="35">
        <f>IF(OR(J223="",I223="",I223=0),"",ROUND(J223/I223,2))</f>
        <v/>
      </c>
      <c r="L223" s="34">
        <f>IF(J223="","",SUM(J$2:J223))</f>
        <v/>
      </c>
      <c r="M223" s="27" t="n"/>
      <c r="N223" s="27" t="n"/>
      <c r="O223" s="27" t="n"/>
      <c r="P223" s="36">
        <f>IF(L223="","",MAX(0,MAX(L$2:L223)))</f>
        <v/>
      </c>
      <c r="Q223" s="36">
        <f>IF(L223="","",P223-L223)</f>
        <v/>
      </c>
    </row>
    <row r="224">
      <c r="A224" s="33" t="n"/>
      <c r="B224" s="27" t="n"/>
      <c r="C224" s="27" t="n"/>
      <c r="D224" s="27" t="n"/>
      <c r="E224" s="24" t="n"/>
      <c r="F224" s="24" t="n"/>
      <c r="G224" s="24" t="n"/>
      <c r="H224" s="22" t="n"/>
      <c r="I224" s="34">
        <f>IF(OR(E224="",F224="",H224=""),"",ABS(E224-F224)*H224*Settings!$B$3)</f>
        <v/>
      </c>
      <c r="J224" s="16" t="n"/>
      <c r="K224" s="35">
        <f>IF(OR(J224="",I224="",I224=0),"",ROUND(J224/I224,2))</f>
        <v/>
      </c>
      <c r="L224" s="34">
        <f>IF(J224="","",SUM(J$2:J224))</f>
        <v/>
      </c>
      <c r="M224" s="27" t="n"/>
      <c r="N224" s="27" t="n"/>
      <c r="O224" s="27" t="n"/>
      <c r="P224" s="36">
        <f>IF(L224="","",MAX(0,MAX(L$2:L224)))</f>
        <v/>
      </c>
      <c r="Q224" s="36">
        <f>IF(L224="","",P224-L224)</f>
        <v/>
      </c>
    </row>
    <row r="225">
      <c r="A225" s="33" t="n"/>
      <c r="B225" s="27" t="n"/>
      <c r="C225" s="27" t="n"/>
      <c r="D225" s="27" t="n"/>
      <c r="E225" s="24" t="n"/>
      <c r="F225" s="24" t="n"/>
      <c r="G225" s="24" t="n"/>
      <c r="H225" s="22" t="n"/>
      <c r="I225" s="34">
        <f>IF(OR(E225="",F225="",H225=""),"",ABS(E225-F225)*H225*Settings!$B$3)</f>
        <v/>
      </c>
      <c r="J225" s="16" t="n"/>
      <c r="K225" s="35">
        <f>IF(OR(J225="",I225="",I225=0),"",ROUND(J225/I225,2))</f>
        <v/>
      </c>
      <c r="L225" s="34">
        <f>IF(J225="","",SUM(J$2:J225))</f>
        <v/>
      </c>
      <c r="M225" s="27" t="n"/>
      <c r="N225" s="27" t="n"/>
      <c r="O225" s="27" t="n"/>
      <c r="P225" s="36">
        <f>IF(L225="","",MAX(0,MAX(L$2:L225)))</f>
        <v/>
      </c>
      <c r="Q225" s="36">
        <f>IF(L225="","",P225-L225)</f>
        <v/>
      </c>
    </row>
    <row r="226">
      <c r="A226" s="33" t="n"/>
      <c r="B226" s="27" t="n"/>
      <c r="C226" s="27" t="n"/>
      <c r="D226" s="27" t="n"/>
      <c r="E226" s="24" t="n"/>
      <c r="F226" s="24" t="n"/>
      <c r="G226" s="24" t="n"/>
      <c r="H226" s="22" t="n"/>
      <c r="I226" s="34">
        <f>IF(OR(E226="",F226="",H226=""),"",ABS(E226-F226)*H226*Settings!$B$3)</f>
        <v/>
      </c>
      <c r="J226" s="16" t="n"/>
      <c r="K226" s="35">
        <f>IF(OR(J226="",I226="",I226=0),"",ROUND(J226/I226,2))</f>
        <v/>
      </c>
      <c r="L226" s="34">
        <f>IF(J226="","",SUM(J$2:J226))</f>
        <v/>
      </c>
      <c r="M226" s="27" t="n"/>
      <c r="N226" s="27" t="n"/>
      <c r="O226" s="27" t="n"/>
      <c r="P226" s="36">
        <f>IF(L226="","",MAX(0,MAX(L$2:L226)))</f>
        <v/>
      </c>
      <c r="Q226" s="36">
        <f>IF(L226="","",P226-L226)</f>
        <v/>
      </c>
    </row>
    <row r="227">
      <c r="A227" s="33" t="n"/>
      <c r="B227" s="27" t="n"/>
      <c r="C227" s="27" t="n"/>
      <c r="D227" s="27" t="n"/>
      <c r="E227" s="24" t="n"/>
      <c r="F227" s="24" t="n"/>
      <c r="G227" s="24" t="n"/>
      <c r="H227" s="22" t="n"/>
      <c r="I227" s="34">
        <f>IF(OR(E227="",F227="",H227=""),"",ABS(E227-F227)*H227*Settings!$B$3)</f>
        <v/>
      </c>
      <c r="J227" s="16" t="n"/>
      <c r="K227" s="35">
        <f>IF(OR(J227="",I227="",I227=0),"",ROUND(J227/I227,2))</f>
        <v/>
      </c>
      <c r="L227" s="34">
        <f>IF(J227="","",SUM(J$2:J227))</f>
        <v/>
      </c>
      <c r="M227" s="27" t="n"/>
      <c r="N227" s="27" t="n"/>
      <c r="O227" s="27" t="n"/>
      <c r="P227" s="36">
        <f>IF(L227="","",MAX(0,MAX(L$2:L227)))</f>
        <v/>
      </c>
      <c r="Q227" s="36">
        <f>IF(L227="","",P227-L227)</f>
        <v/>
      </c>
    </row>
    <row r="228">
      <c r="A228" s="33" t="n"/>
      <c r="B228" s="27" t="n"/>
      <c r="C228" s="27" t="n"/>
      <c r="D228" s="27" t="n"/>
      <c r="E228" s="24" t="n"/>
      <c r="F228" s="24" t="n"/>
      <c r="G228" s="24" t="n"/>
      <c r="H228" s="22" t="n"/>
      <c r="I228" s="34">
        <f>IF(OR(E228="",F228="",H228=""),"",ABS(E228-F228)*H228*Settings!$B$3)</f>
        <v/>
      </c>
      <c r="J228" s="16" t="n"/>
      <c r="K228" s="35">
        <f>IF(OR(J228="",I228="",I228=0),"",ROUND(J228/I228,2))</f>
        <v/>
      </c>
      <c r="L228" s="34">
        <f>IF(J228="","",SUM(J$2:J228))</f>
        <v/>
      </c>
      <c r="M228" s="27" t="n"/>
      <c r="N228" s="27" t="n"/>
      <c r="O228" s="27" t="n"/>
      <c r="P228" s="36">
        <f>IF(L228="","",MAX(0,MAX(L$2:L228)))</f>
        <v/>
      </c>
      <c r="Q228" s="36">
        <f>IF(L228="","",P228-L228)</f>
        <v/>
      </c>
    </row>
    <row r="229">
      <c r="A229" s="33" t="n"/>
      <c r="B229" s="27" t="n"/>
      <c r="C229" s="27" t="n"/>
      <c r="D229" s="27" t="n"/>
      <c r="E229" s="24" t="n"/>
      <c r="F229" s="24" t="n"/>
      <c r="G229" s="24" t="n"/>
      <c r="H229" s="22" t="n"/>
      <c r="I229" s="34">
        <f>IF(OR(E229="",F229="",H229=""),"",ABS(E229-F229)*H229*Settings!$B$3)</f>
        <v/>
      </c>
      <c r="J229" s="16" t="n"/>
      <c r="K229" s="35">
        <f>IF(OR(J229="",I229="",I229=0),"",ROUND(J229/I229,2))</f>
        <v/>
      </c>
      <c r="L229" s="34">
        <f>IF(J229="","",SUM(J$2:J229))</f>
        <v/>
      </c>
      <c r="M229" s="27" t="n"/>
      <c r="N229" s="27" t="n"/>
      <c r="O229" s="27" t="n"/>
      <c r="P229" s="36">
        <f>IF(L229="","",MAX(0,MAX(L$2:L229)))</f>
        <v/>
      </c>
      <c r="Q229" s="36">
        <f>IF(L229="","",P229-L229)</f>
        <v/>
      </c>
    </row>
    <row r="230">
      <c r="A230" s="33" t="n"/>
      <c r="B230" s="27" t="n"/>
      <c r="C230" s="27" t="n"/>
      <c r="D230" s="27" t="n"/>
      <c r="E230" s="24" t="n"/>
      <c r="F230" s="24" t="n"/>
      <c r="G230" s="24" t="n"/>
      <c r="H230" s="22" t="n"/>
      <c r="I230" s="34">
        <f>IF(OR(E230="",F230="",H230=""),"",ABS(E230-F230)*H230*Settings!$B$3)</f>
        <v/>
      </c>
      <c r="J230" s="16" t="n"/>
      <c r="K230" s="35">
        <f>IF(OR(J230="",I230="",I230=0),"",ROUND(J230/I230,2))</f>
        <v/>
      </c>
      <c r="L230" s="34">
        <f>IF(J230="","",SUM(J$2:J230))</f>
        <v/>
      </c>
      <c r="M230" s="27" t="n"/>
      <c r="N230" s="27" t="n"/>
      <c r="O230" s="27" t="n"/>
      <c r="P230" s="36">
        <f>IF(L230="","",MAX(0,MAX(L$2:L230)))</f>
        <v/>
      </c>
      <c r="Q230" s="36">
        <f>IF(L230="","",P230-L230)</f>
        <v/>
      </c>
    </row>
    <row r="231">
      <c r="A231" s="33" t="n"/>
      <c r="B231" s="27" t="n"/>
      <c r="C231" s="27" t="n"/>
      <c r="D231" s="27" t="n"/>
      <c r="E231" s="24" t="n"/>
      <c r="F231" s="24" t="n"/>
      <c r="G231" s="24" t="n"/>
      <c r="H231" s="22" t="n"/>
      <c r="I231" s="34">
        <f>IF(OR(E231="",F231="",H231=""),"",ABS(E231-F231)*H231*Settings!$B$3)</f>
        <v/>
      </c>
      <c r="J231" s="16" t="n"/>
      <c r="K231" s="35">
        <f>IF(OR(J231="",I231="",I231=0),"",ROUND(J231/I231,2))</f>
        <v/>
      </c>
      <c r="L231" s="34">
        <f>IF(J231="","",SUM(J$2:J231))</f>
        <v/>
      </c>
      <c r="M231" s="27" t="n"/>
      <c r="N231" s="27" t="n"/>
      <c r="O231" s="27" t="n"/>
      <c r="P231" s="36">
        <f>IF(L231="","",MAX(0,MAX(L$2:L231)))</f>
        <v/>
      </c>
      <c r="Q231" s="36">
        <f>IF(L231="","",P231-L231)</f>
        <v/>
      </c>
    </row>
    <row r="232">
      <c r="A232" s="33" t="n"/>
      <c r="B232" s="27" t="n"/>
      <c r="C232" s="27" t="n"/>
      <c r="D232" s="27" t="n"/>
      <c r="E232" s="24" t="n"/>
      <c r="F232" s="24" t="n"/>
      <c r="G232" s="24" t="n"/>
      <c r="H232" s="22" t="n"/>
      <c r="I232" s="34">
        <f>IF(OR(E232="",F232="",H232=""),"",ABS(E232-F232)*H232*Settings!$B$3)</f>
        <v/>
      </c>
      <c r="J232" s="16" t="n"/>
      <c r="K232" s="35">
        <f>IF(OR(J232="",I232="",I232=0),"",ROUND(J232/I232,2))</f>
        <v/>
      </c>
      <c r="L232" s="34">
        <f>IF(J232="","",SUM(J$2:J232))</f>
        <v/>
      </c>
      <c r="M232" s="27" t="n"/>
      <c r="N232" s="27" t="n"/>
      <c r="O232" s="27" t="n"/>
      <c r="P232" s="36">
        <f>IF(L232="","",MAX(0,MAX(L$2:L232)))</f>
        <v/>
      </c>
      <c r="Q232" s="36">
        <f>IF(L232="","",P232-L232)</f>
        <v/>
      </c>
    </row>
    <row r="233">
      <c r="A233" s="33" t="n"/>
      <c r="B233" s="27" t="n"/>
      <c r="C233" s="27" t="n"/>
      <c r="D233" s="27" t="n"/>
      <c r="E233" s="24" t="n"/>
      <c r="F233" s="24" t="n"/>
      <c r="G233" s="24" t="n"/>
      <c r="H233" s="22" t="n"/>
      <c r="I233" s="34">
        <f>IF(OR(E233="",F233="",H233=""),"",ABS(E233-F233)*H233*Settings!$B$3)</f>
        <v/>
      </c>
      <c r="J233" s="16" t="n"/>
      <c r="K233" s="35">
        <f>IF(OR(J233="",I233="",I233=0),"",ROUND(J233/I233,2))</f>
        <v/>
      </c>
      <c r="L233" s="34">
        <f>IF(J233="","",SUM(J$2:J233))</f>
        <v/>
      </c>
      <c r="M233" s="27" t="n"/>
      <c r="N233" s="27" t="n"/>
      <c r="O233" s="27" t="n"/>
      <c r="P233" s="36">
        <f>IF(L233="","",MAX(0,MAX(L$2:L233)))</f>
        <v/>
      </c>
      <c r="Q233" s="36">
        <f>IF(L233="","",P233-L233)</f>
        <v/>
      </c>
    </row>
    <row r="234">
      <c r="A234" s="33" t="n"/>
      <c r="B234" s="27" t="n"/>
      <c r="C234" s="27" t="n"/>
      <c r="D234" s="27" t="n"/>
      <c r="E234" s="24" t="n"/>
      <c r="F234" s="24" t="n"/>
      <c r="G234" s="24" t="n"/>
      <c r="H234" s="22" t="n"/>
      <c r="I234" s="34">
        <f>IF(OR(E234="",F234="",H234=""),"",ABS(E234-F234)*H234*Settings!$B$3)</f>
        <v/>
      </c>
      <c r="J234" s="16" t="n"/>
      <c r="K234" s="35">
        <f>IF(OR(J234="",I234="",I234=0),"",ROUND(J234/I234,2))</f>
        <v/>
      </c>
      <c r="L234" s="34">
        <f>IF(J234="","",SUM(J$2:J234))</f>
        <v/>
      </c>
      <c r="M234" s="27" t="n"/>
      <c r="N234" s="27" t="n"/>
      <c r="O234" s="27" t="n"/>
      <c r="P234" s="36">
        <f>IF(L234="","",MAX(0,MAX(L$2:L234)))</f>
        <v/>
      </c>
      <c r="Q234" s="36">
        <f>IF(L234="","",P234-L234)</f>
        <v/>
      </c>
    </row>
    <row r="235">
      <c r="A235" s="33" t="n"/>
      <c r="B235" s="27" t="n"/>
      <c r="C235" s="27" t="n"/>
      <c r="D235" s="27" t="n"/>
      <c r="E235" s="24" t="n"/>
      <c r="F235" s="24" t="n"/>
      <c r="G235" s="24" t="n"/>
      <c r="H235" s="22" t="n"/>
      <c r="I235" s="34">
        <f>IF(OR(E235="",F235="",H235=""),"",ABS(E235-F235)*H235*Settings!$B$3)</f>
        <v/>
      </c>
      <c r="J235" s="16" t="n"/>
      <c r="K235" s="35">
        <f>IF(OR(J235="",I235="",I235=0),"",ROUND(J235/I235,2))</f>
        <v/>
      </c>
      <c r="L235" s="34">
        <f>IF(J235="","",SUM(J$2:J235))</f>
        <v/>
      </c>
      <c r="M235" s="27" t="n"/>
      <c r="N235" s="27" t="n"/>
      <c r="O235" s="27" t="n"/>
      <c r="P235" s="36">
        <f>IF(L235="","",MAX(0,MAX(L$2:L235)))</f>
        <v/>
      </c>
      <c r="Q235" s="36">
        <f>IF(L235="","",P235-L235)</f>
        <v/>
      </c>
    </row>
    <row r="236">
      <c r="A236" s="33" t="n"/>
      <c r="B236" s="27" t="n"/>
      <c r="C236" s="27" t="n"/>
      <c r="D236" s="27" t="n"/>
      <c r="E236" s="24" t="n"/>
      <c r="F236" s="24" t="n"/>
      <c r="G236" s="24" t="n"/>
      <c r="H236" s="22" t="n"/>
      <c r="I236" s="34">
        <f>IF(OR(E236="",F236="",H236=""),"",ABS(E236-F236)*H236*Settings!$B$3)</f>
        <v/>
      </c>
      <c r="J236" s="16" t="n"/>
      <c r="K236" s="35">
        <f>IF(OR(J236="",I236="",I236=0),"",ROUND(J236/I236,2))</f>
        <v/>
      </c>
      <c r="L236" s="34">
        <f>IF(J236="","",SUM(J$2:J236))</f>
        <v/>
      </c>
      <c r="M236" s="27" t="n"/>
      <c r="N236" s="27" t="n"/>
      <c r="O236" s="27" t="n"/>
      <c r="P236" s="36">
        <f>IF(L236="","",MAX(0,MAX(L$2:L236)))</f>
        <v/>
      </c>
      <c r="Q236" s="36">
        <f>IF(L236="","",P236-L236)</f>
        <v/>
      </c>
    </row>
    <row r="237">
      <c r="A237" s="33" t="n"/>
      <c r="B237" s="27" t="n"/>
      <c r="C237" s="27" t="n"/>
      <c r="D237" s="27" t="n"/>
      <c r="E237" s="24" t="n"/>
      <c r="F237" s="24" t="n"/>
      <c r="G237" s="24" t="n"/>
      <c r="H237" s="22" t="n"/>
      <c r="I237" s="34">
        <f>IF(OR(E237="",F237="",H237=""),"",ABS(E237-F237)*H237*Settings!$B$3)</f>
        <v/>
      </c>
      <c r="J237" s="16" t="n"/>
      <c r="K237" s="35">
        <f>IF(OR(J237="",I237="",I237=0),"",ROUND(J237/I237,2))</f>
        <v/>
      </c>
      <c r="L237" s="34">
        <f>IF(J237="","",SUM(J$2:J237))</f>
        <v/>
      </c>
      <c r="M237" s="27" t="n"/>
      <c r="N237" s="27" t="n"/>
      <c r="O237" s="27" t="n"/>
      <c r="P237" s="36">
        <f>IF(L237="","",MAX(0,MAX(L$2:L237)))</f>
        <v/>
      </c>
      <c r="Q237" s="36">
        <f>IF(L237="","",P237-L237)</f>
        <v/>
      </c>
    </row>
    <row r="238">
      <c r="A238" s="33" t="n"/>
      <c r="B238" s="27" t="n"/>
      <c r="C238" s="27" t="n"/>
      <c r="D238" s="27" t="n"/>
      <c r="E238" s="24" t="n"/>
      <c r="F238" s="24" t="n"/>
      <c r="G238" s="24" t="n"/>
      <c r="H238" s="22" t="n"/>
      <c r="I238" s="34">
        <f>IF(OR(E238="",F238="",H238=""),"",ABS(E238-F238)*H238*Settings!$B$3)</f>
        <v/>
      </c>
      <c r="J238" s="16" t="n"/>
      <c r="K238" s="35">
        <f>IF(OR(J238="",I238="",I238=0),"",ROUND(J238/I238,2))</f>
        <v/>
      </c>
      <c r="L238" s="34">
        <f>IF(J238="","",SUM(J$2:J238))</f>
        <v/>
      </c>
      <c r="M238" s="27" t="n"/>
      <c r="N238" s="27" t="n"/>
      <c r="O238" s="27" t="n"/>
      <c r="P238" s="36">
        <f>IF(L238="","",MAX(0,MAX(L$2:L238)))</f>
        <v/>
      </c>
      <c r="Q238" s="36">
        <f>IF(L238="","",P238-L238)</f>
        <v/>
      </c>
    </row>
    <row r="239">
      <c r="A239" s="33" t="n"/>
      <c r="B239" s="27" t="n"/>
      <c r="C239" s="27" t="n"/>
      <c r="D239" s="27" t="n"/>
      <c r="E239" s="24" t="n"/>
      <c r="F239" s="24" t="n"/>
      <c r="G239" s="24" t="n"/>
      <c r="H239" s="22" t="n"/>
      <c r="I239" s="34">
        <f>IF(OR(E239="",F239="",H239=""),"",ABS(E239-F239)*H239*Settings!$B$3)</f>
        <v/>
      </c>
      <c r="J239" s="16" t="n"/>
      <c r="K239" s="35">
        <f>IF(OR(J239="",I239="",I239=0),"",ROUND(J239/I239,2))</f>
        <v/>
      </c>
      <c r="L239" s="34">
        <f>IF(J239="","",SUM(J$2:J239))</f>
        <v/>
      </c>
      <c r="M239" s="27" t="n"/>
      <c r="N239" s="27" t="n"/>
      <c r="O239" s="27" t="n"/>
      <c r="P239" s="36">
        <f>IF(L239="","",MAX(0,MAX(L$2:L239)))</f>
        <v/>
      </c>
      <c r="Q239" s="36">
        <f>IF(L239="","",P239-L239)</f>
        <v/>
      </c>
    </row>
    <row r="240">
      <c r="A240" s="33" t="n"/>
      <c r="B240" s="27" t="n"/>
      <c r="C240" s="27" t="n"/>
      <c r="D240" s="27" t="n"/>
      <c r="E240" s="24" t="n"/>
      <c r="F240" s="24" t="n"/>
      <c r="G240" s="24" t="n"/>
      <c r="H240" s="22" t="n"/>
      <c r="I240" s="34">
        <f>IF(OR(E240="",F240="",H240=""),"",ABS(E240-F240)*H240*Settings!$B$3)</f>
        <v/>
      </c>
      <c r="J240" s="16" t="n"/>
      <c r="K240" s="35">
        <f>IF(OR(J240="",I240="",I240=0),"",ROUND(J240/I240,2))</f>
        <v/>
      </c>
      <c r="L240" s="34">
        <f>IF(J240="","",SUM(J$2:J240))</f>
        <v/>
      </c>
      <c r="M240" s="27" t="n"/>
      <c r="N240" s="27" t="n"/>
      <c r="O240" s="27" t="n"/>
      <c r="P240" s="36">
        <f>IF(L240="","",MAX(0,MAX(L$2:L240)))</f>
        <v/>
      </c>
      <c r="Q240" s="36">
        <f>IF(L240="","",P240-L240)</f>
        <v/>
      </c>
    </row>
    <row r="241">
      <c r="A241" s="33" t="n"/>
      <c r="B241" s="27" t="n"/>
      <c r="C241" s="27" t="n"/>
      <c r="D241" s="27" t="n"/>
      <c r="E241" s="24" t="n"/>
      <c r="F241" s="24" t="n"/>
      <c r="G241" s="24" t="n"/>
      <c r="H241" s="22" t="n"/>
      <c r="I241" s="34">
        <f>IF(OR(E241="",F241="",H241=""),"",ABS(E241-F241)*H241*Settings!$B$3)</f>
        <v/>
      </c>
      <c r="J241" s="16" t="n"/>
      <c r="K241" s="35">
        <f>IF(OR(J241="",I241="",I241=0),"",ROUND(J241/I241,2))</f>
        <v/>
      </c>
      <c r="L241" s="34">
        <f>IF(J241="","",SUM(J$2:J241))</f>
        <v/>
      </c>
      <c r="M241" s="27" t="n"/>
      <c r="N241" s="27" t="n"/>
      <c r="O241" s="27" t="n"/>
      <c r="P241" s="36">
        <f>IF(L241="","",MAX(0,MAX(L$2:L241)))</f>
        <v/>
      </c>
      <c r="Q241" s="36">
        <f>IF(L241="","",P241-L241)</f>
        <v/>
      </c>
    </row>
    <row r="242">
      <c r="A242" s="33" t="n"/>
      <c r="B242" s="27" t="n"/>
      <c r="C242" s="27" t="n"/>
      <c r="D242" s="27" t="n"/>
      <c r="E242" s="24" t="n"/>
      <c r="F242" s="24" t="n"/>
      <c r="G242" s="24" t="n"/>
      <c r="H242" s="22" t="n"/>
      <c r="I242" s="34">
        <f>IF(OR(E242="",F242="",H242=""),"",ABS(E242-F242)*H242*Settings!$B$3)</f>
        <v/>
      </c>
      <c r="J242" s="16" t="n"/>
      <c r="K242" s="35">
        <f>IF(OR(J242="",I242="",I242=0),"",ROUND(J242/I242,2))</f>
        <v/>
      </c>
      <c r="L242" s="34">
        <f>IF(J242="","",SUM(J$2:J242))</f>
        <v/>
      </c>
      <c r="M242" s="27" t="n"/>
      <c r="N242" s="27" t="n"/>
      <c r="O242" s="27" t="n"/>
      <c r="P242" s="36">
        <f>IF(L242="","",MAX(0,MAX(L$2:L242)))</f>
        <v/>
      </c>
      <c r="Q242" s="36">
        <f>IF(L242="","",P242-L242)</f>
        <v/>
      </c>
    </row>
    <row r="243">
      <c r="A243" s="33" t="n"/>
      <c r="B243" s="27" t="n"/>
      <c r="C243" s="27" t="n"/>
      <c r="D243" s="27" t="n"/>
      <c r="E243" s="24" t="n"/>
      <c r="F243" s="24" t="n"/>
      <c r="G243" s="24" t="n"/>
      <c r="H243" s="22" t="n"/>
      <c r="I243" s="34">
        <f>IF(OR(E243="",F243="",H243=""),"",ABS(E243-F243)*H243*Settings!$B$3)</f>
        <v/>
      </c>
      <c r="J243" s="16" t="n"/>
      <c r="K243" s="35">
        <f>IF(OR(J243="",I243="",I243=0),"",ROUND(J243/I243,2))</f>
        <v/>
      </c>
      <c r="L243" s="34">
        <f>IF(J243="","",SUM(J$2:J243))</f>
        <v/>
      </c>
      <c r="M243" s="27" t="n"/>
      <c r="N243" s="27" t="n"/>
      <c r="O243" s="27" t="n"/>
      <c r="P243" s="36">
        <f>IF(L243="","",MAX(0,MAX(L$2:L243)))</f>
        <v/>
      </c>
      <c r="Q243" s="36">
        <f>IF(L243="","",P243-L243)</f>
        <v/>
      </c>
    </row>
    <row r="244">
      <c r="A244" s="33" t="n"/>
      <c r="B244" s="27" t="n"/>
      <c r="C244" s="27" t="n"/>
      <c r="D244" s="27" t="n"/>
      <c r="E244" s="24" t="n"/>
      <c r="F244" s="24" t="n"/>
      <c r="G244" s="24" t="n"/>
      <c r="H244" s="22" t="n"/>
      <c r="I244" s="34">
        <f>IF(OR(E244="",F244="",H244=""),"",ABS(E244-F244)*H244*Settings!$B$3)</f>
        <v/>
      </c>
      <c r="J244" s="16" t="n"/>
      <c r="K244" s="35">
        <f>IF(OR(J244="",I244="",I244=0),"",ROUND(J244/I244,2))</f>
        <v/>
      </c>
      <c r="L244" s="34">
        <f>IF(J244="","",SUM(J$2:J244))</f>
        <v/>
      </c>
      <c r="M244" s="27" t="n"/>
      <c r="N244" s="27" t="n"/>
      <c r="O244" s="27" t="n"/>
      <c r="P244" s="36">
        <f>IF(L244="","",MAX(0,MAX(L$2:L244)))</f>
        <v/>
      </c>
      <c r="Q244" s="36">
        <f>IF(L244="","",P244-L244)</f>
        <v/>
      </c>
    </row>
    <row r="245">
      <c r="A245" s="33" t="n"/>
      <c r="B245" s="27" t="n"/>
      <c r="C245" s="27" t="n"/>
      <c r="D245" s="27" t="n"/>
      <c r="E245" s="24" t="n"/>
      <c r="F245" s="24" t="n"/>
      <c r="G245" s="24" t="n"/>
      <c r="H245" s="22" t="n"/>
      <c r="I245" s="34">
        <f>IF(OR(E245="",F245="",H245=""),"",ABS(E245-F245)*H245*Settings!$B$3)</f>
        <v/>
      </c>
      <c r="J245" s="16" t="n"/>
      <c r="K245" s="35">
        <f>IF(OR(J245="",I245="",I245=0),"",ROUND(J245/I245,2))</f>
        <v/>
      </c>
      <c r="L245" s="34">
        <f>IF(J245="","",SUM(J$2:J245))</f>
        <v/>
      </c>
      <c r="M245" s="27" t="n"/>
      <c r="N245" s="27" t="n"/>
      <c r="O245" s="27" t="n"/>
      <c r="P245" s="36">
        <f>IF(L245="","",MAX(0,MAX(L$2:L245)))</f>
        <v/>
      </c>
      <c r="Q245" s="36">
        <f>IF(L245="","",P245-L245)</f>
        <v/>
      </c>
    </row>
    <row r="246">
      <c r="A246" s="33" t="n"/>
      <c r="B246" s="27" t="n"/>
      <c r="C246" s="27" t="n"/>
      <c r="D246" s="27" t="n"/>
      <c r="E246" s="24" t="n"/>
      <c r="F246" s="24" t="n"/>
      <c r="G246" s="24" t="n"/>
      <c r="H246" s="22" t="n"/>
      <c r="I246" s="34">
        <f>IF(OR(E246="",F246="",H246=""),"",ABS(E246-F246)*H246*Settings!$B$3)</f>
        <v/>
      </c>
      <c r="J246" s="16" t="n"/>
      <c r="K246" s="35">
        <f>IF(OR(J246="",I246="",I246=0),"",ROUND(J246/I246,2))</f>
        <v/>
      </c>
      <c r="L246" s="34">
        <f>IF(J246="","",SUM(J$2:J246))</f>
        <v/>
      </c>
      <c r="M246" s="27" t="n"/>
      <c r="N246" s="27" t="n"/>
      <c r="O246" s="27" t="n"/>
      <c r="P246" s="36">
        <f>IF(L246="","",MAX(0,MAX(L$2:L246)))</f>
        <v/>
      </c>
      <c r="Q246" s="36">
        <f>IF(L246="","",P246-L246)</f>
        <v/>
      </c>
    </row>
    <row r="247">
      <c r="A247" s="33" t="n"/>
      <c r="B247" s="27" t="n"/>
      <c r="C247" s="27" t="n"/>
      <c r="D247" s="27" t="n"/>
      <c r="E247" s="24" t="n"/>
      <c r="F247" s="24" t="n"/>
      <c r="G247" s="24" t="n"/>
      <c r="H247" s="22" t="n"/>
      <c r="I247" s="34">
        <f>IF(OR(E247="",F247="",H247=""),"",ABS(E247-F247)*H247*Settings!$B$3)</f>
        <v/>
      </c>
      <c r="J247" s="16" t="n"/>
      <c r="K247" s="35">
        <f>IF(OR(J247="",I247="",I247=0),"",ROUND(J247/I247,2))</f>
        <v/>
      </c>
      <c r="L247" s="34">
        <f>IF(J247="","",SUM(J$2:J247))</f>
        <v/>
      </c>
      <c r="M247" s="27" t="n"/>
      <c r="N247" s="27" t="n"/>
      <c r="O247" s="27" t="n"/>
      <c r="P247" s="36">
        <f>IF(L247="","",MAX(0,MAX(L$2:L247)))</f>
        <v/>
      </c>
      <c r="Q247" s="36">
        <f>IF(L247="","",P247-L247)</f>
        <v/>
      </c>
    </row>
    <row r="248">
      <c r="A248" s="33" t="n"/>
      <c r="B248" s="27" t="n"/>
      <c r="C248" s="27" t="n"/>
      <c r="D248" s="27" t="n"/>
      <c r="E248" s="24" t="n"/>
      <c r="F248" s="24" t="n"/>
      <c r="G248" s="24" t="n"/>
      <c r="H248" s="22" t="n"/>
      <c r="I248" s="34">
        <f>IF(OR(E248="",F248="",H248=""),"",ABS(E248-F248)*H248*Settings!$B$3)</f>
        <v/>
      </c>
      <c r="J248" s="16" t="n"/>
      <c r="K248" s="35">
        <f>IF(OR(J248="",I248="",I248=0),"",ROUND(J248/I248,2))</f>
        <v/>
      </c>
      <c r="L248" s="34">
        <f>IF(J248="","",SUM(J$2:J248))</f>
        <v/>
      </c>
      <c r="M248" s="27" t="n"/>
      <c r="N248" s="27" t="n"/>
      <c r="O248" s="27" t="n"/>
      <c r="P248" s="36">
        <f>IF(L248="","",MAX(0,MAX(L$2:L248)))</f>
        <v/>
      </c>
      <c r="Q248" s="36">
        <f>IF(L248="","",P248-L248)</f>
        <v/>
      </c>
    </row>
    <row r="249">
      <c r="A249" s="33" t="n"/>
      <c r="B249" s="27" t="n"/>
      <c r="C249" s="27" t="n"/>
      <c r="D249" s="27" t="n"/>
      <c r="E249" s="24" t="n"/>
      <c r="F249" s="24" t="n"/>
      <c r="G249" s="24" t="n"/>
      <c r="H249" s="22" t="n"/>
      <c r="I249" s="34">
        <f>IF(OR(E249="",F249="",H249=""),"",ABS(E249-F249)*H249*Settings!$B$3)</f>
        <v/>
      </c>
      <c r="J249" s="16" t="n"/>
      <c r="K249" s="35">
        <f>IF(OR(J249="",I249="",I249=0),"",ROUND(J249/I249,2))</f>
        <v/>
      </c>
      <c r="L249" s="34">
        <f>IF(J249="","",SUM(J$2:J249))</f>
        <v/>
      </c>
      <c r="M249" s="27" t="n"/>
      <c r="N249" s="27" t="n"/>
      <c r="O249" s="27" t="n"/>
      <c r="P249" s="36">
        <f>IF(L249="","",MAX(0,MAX(L$2:L249)))</f>
        <v/>
      </c>
      <c r="Q249" s="36">
        <f>IF(L249="","",P249-L249)</f>
        <v/>
      </c>
    </row>
    <row r="250">
      <c r="A250" s="33" t="n"/>
      <c r="B250" s="27" t="n"/>
      <c r="C250" s="27" t="n"/>
      <c r="D250" s="27" t="n"/>
      <c r="E250" s="24" t="n"/>
      <c r="F250" s="24" t="n"/>
      <c r="G250" s="24" t="n"/>
      <c r="H250" s="22" t="n"/>
      <c r="I250" s="34">
        <f>IF(OR(E250="",F250="",H250=""),"",ABS(E250-F250)*H250*Settings!$B$3)</f>
        <v/>
      </c>
      <c r="J250" s="16" t="n"/>
      <c r="K250" s="35">
        <f>IF(OR(J250="",I250="",I250=0),"",ROUND(J250/I250,2))</f>
        <v/>
      </c>
      <c r="L250" s="34">
        <f>IF(J250="","",SUM(J$2:J250))</f>
        <v/>
      </c>
      <c r="M250" s="27" t="n"/>
      <c r="N250" s="27" t="n"/>
      <c r="O250" s="27" t="n"/>
      <c r="P250" s="36">
        <f>IF(L250="","",MAX(0,MAX(L$2:L250)))</f>
        <v/>
      </c>
      <c r="Q250" s="36">
        <f>IF(L250="","",P250-L250)</f>
        <v/>
      </c>
    </row>
    <row r="251">
      <c r="A251" s="33" t="n"/>
      <c r="B251" s="27" t="n"/>
      <c r="C251" s="27" t="n"/>
      <c r="D251" s="27" t="n"/>
      <c r="E251" s="24" t="n"/>
      <c r="F251" s="24" t="n"/>
      <c r="G251" s="24" t="n"/>
      <c r="H251" s="22" t="n"/>
      <c r="I251" s="34">
        <f>IF(OR(E251="",F251="",H251=""),"",ABS(E251-F251)*H251*Settings!$B$3)</f>
        <v/>
      </c>
      <c r="J251" s="16" t="n"/>
      <c r="K251" s="35">
        <f>IF(OR(J251="",I251="",I251=0),"",ROUND(J251/I251,2))</f>
        <v/>
      </c>
      <c r="L251" s="34">
        <f>IF(J251="","",SUM(J$2:J251))</f>
        <v/>
      </c>
      <c r="M251" s="27" t="n"/>
      <c r="N251" s="27" t="n"/>
      <c r="O251" s="27" t="n"/>
      <c r="P251" s="36">
        <f>IF(L251="","",MAX(0,MAX(L$2:L251)))</f>
        <v/>
      </c>
      <c r="Q251" s="36">
        <f>IF(L251="","",P251-L251)</f>
        <v/>
      </c>
    </row>
    <row r="252">
      <c r="A252" s="33" t="n"/>
      <c r="B252" s="27" t="n"/>
      <c r="C252" s="27" t="n"/>
      <c r="D252" s="27" t="n"/>
      <c r="E252" s="24" t="n"/>
      <c r="F252" s="24" t="n"/>
      <c r="G252" s="24" t="n"/>
      <c r="H252" s="22" t="n"/>
      <c r="I252" s="34">
        <f>IF(OR(E252="",F252="",H252=""),"",ABS(E252-F252)*H252*Settings!$B$3)</f>
        <v/>
      </c>
      <c r="J252" s="16" t="n"/>
      <c r="K252" s="35">
        <f>IF(OR(J252="",I252="",I252=0),"",ROUND(J252/I252,2))</f>
        <v/>
      </c>
      <c r="L252" s="34">
        <f>IF(J252="","",SUM(J$2:J252))</f>
        <v/>
      </c>
      <c r="M252" s="27" t="n"/>
      <c r="N252" s="27" t="n"/>
      <c r="O252" s="27" t="n"/>
      <c r="P252" s="36">
        <f>IF(L252="","",MAX(0,MAX(L$2:L252)))</f>
        <v/>
      </c>
      <c r="Q252" s="36">
        <f>IF(L252="","",P252-L252)</f>
        <v/>
      </c>
    </row>
    <row r="253">
      <c r="A253" s="33" t="n"/>
      <c r="B253" s="27" t="n"/>
      <c r="C253" s="27" t="n"/>
      <c r="D253" s="27" t="n"/>
      <c r="E253" s="24" t="n"/>
      <c r="F253" s="24" t="n"/>
      <c r="G253" s="24" t="n"/>
      <c r="H253" s="22" t="n"/>
      <c r="I253" s="34">
        <f>IF(OR(E253="",F253="",H253=""),"",ABS(E253-F253)*H253*Settings!$B$3)</f>
        <v/>
      </c>
      <c r="J253" s="16" t="n"/>
      <c r="K253" s="35">
        <f>IF(OR(J253="",I253="",I253=0),"",ROUND(J253/I253,2))</f>
        <v/>
      </c>
      <c r="L253" s="34">
        <f>IF(J253="","",SUM(J$2:J253))</f>
        <v/>
      </c>
      <c r="M253" s="27" t="n"/>
      <c r="N253" s="27" t="n"/>
      <c r="O253" s="27" t="n"/>
      <c r="P253" s="36">
        <f>IF(L253="","",MAX(0,MAX(L$2:L253)))</f>
        <v/>
      </c>
      <c r="Q253" s="36">
        <f>IF(L253="","",P253-L253)</f>
        <v/>
      </c>
    </row>
    <row r="254">
      <c r="A254" s="33" t="n"/>
      <c r="B254" s="27" t="n"/>
      <c r="C254" s="27" t="n"/>
      <c r="D254" s="27" t="n"/>
      <c r="E254" s="24" t="n"/>
      <c r="F254" s="24" t="n"/>
      <c r="G254" s="24" t="n"/>
      <c r="H254" s="22" t="n"/>
      <c r="I254" s="34">
        <f>IF(OR(E254="",F254="",H254=""),"",ABS(E254-F254)*H254*Settings!$B$3)</f>
        <v/>
      </c>
      <c r="J254" s="16" t="n"/>
      <c r="K254" s="35">
        <f>IF(OR(J254="",I254="",I254=0),"",ROUND(J254/I254,2))</f>
        <v/>
      </c>
      <c r="L254" s="34">
        <f>IF(J254="","",SUM(J$2:J254))</f>
        <v/>
      </c>
      <c r="M254" s="27" t="n"/>
      <c r="N254" s="27" t="n"/>
      <c r="O254" s="27" t="n"/>
      <c r="P254" s="36">
        <f>IF(L254="","",MAX(0,MAX(L$2:L254)))</f>
        <v/>
      </c>
      <c r="Q254" s="36">
        <f>IF(L254="","",P254-L254)</f>
        <v/>
      </c>
    </row>
    <row r="255">
      <c r="A255" s="33" t="n"/>
      <c r="B255" s="27" t="n"/>
      <c r="C255" s="27" t="n"/>
      <c r="D255" s="27" t="n"/>
      <c r="E255" s="24" t="n"/>
      <c r="F255" s="24" t="n"/>
      <c r="G255" s="24" t="n"/>
      <c r="H255" s="22" t="n"/>
      <c r="I255" s="34">
        <f>IF(OR(E255="",F255="",H255=""),"",ABS(E255-F255)*H255*Settings!$B$3)</f>
        <v/>
      </c>
      <c r="J255" s="16" t="n"/>
      <c r="K255" s="35">
        <f>IF(OR(J255="",I255="",I255=0),"",ROUND(J255/I255,2))</f>
        <v/>
      </c>
      <c r="L255" s="34">
        <f>IF(J255="","",SUM(J$2:J255))</f>
        <v/>
      </c>
      <c r="M255" s="27" t="n"/>
      <c r="N255" s="27" t="n"/>
      <c r="O255" s="27" t="n"/>
      <c r="P255" s="36">
        <f>IF(L255="","",MAX(0,MAX(L$2:L255)))</f>
        <v/>
      </c>
      <c r="Q255" s="36">
        <f>IF(L255="","",P255-L255)</f>
        <v/>
      </c>
    </row>
    <row r="256">
      <c r="A256" s="33" t="n"/>
      <c r="B256" s="27" t="n"/>
      <c r="C256" s="27" t="n"/>
      <c r="D256" s="27" t="n"/>
      <c r="E256" s="24" t="n"/>
      <c r="F256" s="24" t="n"/>
      <c r="G256" s="24" t="n"/>
      <c r="H256" s="22" t="n"/>
      <c r="I256" s="34">
        <f>IF(OR(E256="",F256="",H256=""),"",ABS(E256-F256)*H256*Settings!$B$3)</f>
        <v/>
      </c>
      <c r="J256" s="16" t="n"/>
      <c r="K256" s="35">
        <f>IF(OR(J256="",I256="",I256=0),"",ROUND(J256/I256,2))</f>
        <v/>
      </c>
      <c r="L256" s="34">
        <f>IF(J256="","",SUM(J$2:J256))</f>
        <v/>
      </c>
      <c r="M256" s="27" t="n"/>
      <c r="N256" s="27" t="n"/>
      <c r="O256" s="27" t="n"/>
      <c r="P256" s="36">
        <f>IF(L256="","",MAX(0,MAX(L$2:L256)))</f>
        <v/>
      </c>
      <c r="Q256" s="36">
        <f>IF(L256="","",P256-L256)</f>
        <v/>
      </c>
    </row>
    <row r="257">
      <c r="A257" s="33" t="n"/>
      <c r="B257" s="27" t="n"/>
      <c r="C257" s="27" t="n"/>
      <c r="D257" s="27" t="n"/>
      <c r="E257" s="24" t="n"/>
      <c r="F257" s="24" t="n"/>
      <c r="G257" s="24" t="n"/>
      <c r="H257" s="22" t="n"/>
      <c r="I257" s="34">
        <f>IF(OR(E257="",F257="",H257=""),"",ABS(E257-F257)*H257*Settings!$B$3)</f>
        <v/>
      </c>
      <c r="J257" s="16" t="n"/>
      <c r="K257" s="35">
        <f>IF(OR(J257="",I257="",I257=0),"",ROUND(J257/I257,2))</f>
        <v/>
      </c>
      <c r="L257" s="34">
        <f>IF(J257="","",SUM(J$2:J257))</f>
        <v/>
      </c>
      <c r="M257" s="27" t="n"/>
      <c r="N257" s="27" t="n"/>
      <c r="O257" s="27" t="n"/>
      <c r="P257" s="36">
        <f>IF(L257="","",MAX(0,MAX(L$2:L257)))</f>
        <v/>
      </c>
      <c r="Q257" s="36">
        <f>IF(L257="","",P257-L257)</f>
        <v/>
      </c>
    </row>
    <row r="258">
      <c r="A258" s="33" t="n"/>
      <c r="B258" s="27" t="n"/>
      <c r="C258" s="27" t="n"/>
      <c r="D258" s="27" t="n"/>
      <c r="E258" s="24" t="n"/>
      <c r="F258" s="24" t="n"/>
      <c r="G258" s="24" t="n"/>
      <c r="H258" s="22" t="n"/>
      <c r="I258" s="34">
        <f>IF(OR(E258="",F258="",H258=""),"",ABS(E258-F258)*H258*Settings!$B$3)</f>
        <v/>
      </c>
      <c r="J258" s="16" t="n"/>
      <c r="K258" s="35">
        <f>IF(OR(J258="",I258="",I258=0),"",ROUND(J258/I258,2))</f>
        <v/>
      </c>
      <c r="L258" s="34">
        <f>IF(J258="","",SUM(J$2:J258))</f>
        <v/>
      </c>
      <c r="M258" s="27" t="n"/>
      <c r="N258" s="27" t="n"/>
      <c r="O258" s="27" t="n"/>
      <c r="P258" s="36">
        <f>IF(L258="","",MAX(0,MAX(L$2:L258)))</f>
        <v/>
      </c>
      <c r="Q258" s="36">
        <f>IF(L258="","",P258-L258)</f>
        <v/>
      </c>
    </row>
    <row r="259">
      <c r="A259" s="33" t="n"/>
      <c r="B259" s="27" t="n"/>
      <c r="C259" s="27" t="n"/>
      <c r="D259" s="27" t="n"/>
      <c r="E259" s="24" t="n"/>
      <c r="F259" s="24" t="n"/>
      <c r="G259" s="24" t="n"/>
      <c r="H259" s="22" t="n"/>
      <c r="I259" s="34">
        <f>IF(OR(E259="",F259="",H259=""),"",ABS(E259-F259)*H259*Settings!$B$3)</f>
        <v/>
      </c>
      <c r="J259" s="16" t="n"/>
      <c r="K259" s="35">
        <f>IF(OR(J259="",I259="",I259=0),"",ROUND(J259/I259,2))</f>
        <v/>
      </c>
      <c r="L259" s="34">
        <f>IF(J259="","",SUM(J$2:J259))</f>
        <v/>
      </c>
      <c r="M259" s="27" t="n"/>
      <c r="N259" s="27" t="n"/>
      <c r="O259" s="27" t="n"/>
      <c r="P259" s="36">
        <f>IF(L259="","",MAX(0,MAX(L$2:L259)))</f>
        <v/>
      </c>
      <c r="Q259" s="36">
        <f>IF(L259="","",P259-L259)</f>
        <v/>
      </c>
    </row>
    <row r="260">
      <c r="A260" s="33" t="n"/>
      <c r="B260" s="27" t="n"/>
      <c r="C260" s="27" t="n"/>
      <c r="D260" s="27" t="n"/>
      <c r="E260" s="24" t="n"/>
      <c r="F260" s="24" t="n"/>
      <c r="G260" s="24" t="n"/>
      <c r="H260" s="22" t="n"/>
      <c r="I260" s="34">
        <f>IF(OR(E260="",F260="",H260=""),"",ABS(E260-F260)*H260*Settings!$B$3)</f>
        <v/>
      </c>
      <c r="J260" s="16" t="n"/>
      <c r="K260" s="35">
        <f>IF(OR(J260="",I260="",I260=0),"",ROUND(J260/I260,2))</f>
        <v/>
      </c>
      <c r="L260" s="34">
        <f>IF(J260="","",SUM(J$2:J260))</f>
        <v/>
      </c>
      <c r="M260" s="27" t="n"/>
      <c r="N260" s="27" t="n"/>
      <c r="O260" s="27" t="n"/>
      <c r="P260" s="36">
        <f>IF(L260="","",MAX(0,MAX(L$2:L260)))</f>
        <v/>
      </c>
      <c r="Q260" s="36">
        <f>IF(L260="","",P260-L260)</f>
        <v/>
      </c>
    </row>
    <row r="261">
      <c r="A261" s="33" t="n"/>
      <c r="B261" s="27" t="n"/>
      <c r="C261" s="27" t="n"/>
      <c r="D261" s="27" t="n"/>
      <c r="E261" s="24" t="n"/>
      <c r="F261" s="24" t="n"/>
      <c r="G261" s="24" t="n"/>
      <c r="H261" s="22" t="n"/>
      <c r="I261" s="34">
        <f>IF(OR(E261="",F261="",H261=""),"",ABS(E261-F261)*H261*Settings!$B$3)</f>
        <v/>
      </c>
      <c r="J261" s="16" t="n"/>
      <c r="K261" s="35">
        <f>IF(OR(J261="",I261="",I261=0),"",ROUND(J261/I261,2))</f>
        <v/>
      </c>
      <c r="L261" s="34">
        <f>IF(J261="","",SUM(J$2:J261))</f>
        <v/>
      </c>
      <c r="M261" s="27" t="n"/>
      <c r="N261" s="27" t="n"/>
      <c r="O261" s="27" t="n"/>
      <c r="P261" s="36">
        <f>IF(L261="","",MAX(0,MAX(L$2:L261)))</f>
        <v/>
      </c>
      <c r="Q261" s="36">
        <f>IF(L261="","",P261-L261)</f>
        <v/>
      </c>
    </row>
    <row r="262">
      <c r="A262" s="33" t="n"/>
      <c r="B262" s="27" t="n"/>
      <c r="C262" s="27" t="n"/>
      <c r="D262" s="27" t="n"/>
      <c r="E262" s="24" t="n"/>
      <c r="F262" s="24" t="n"/>
      <c r="G262" s="24" t="n"/>
      <c r="H262" s="22" t="n"/>
      <c r="I262" s="34">
        <f>IF(OR(E262="",F262="",H262=""),"",ABS(E262-F262)*H262*Settings!$B$3)</f>
        <v/>
      </c>
      <c r="J262" s="16" t="n"/>
      <c r="K262" s="35">
        <f>IF(OR(J262="",I262="",I262=0),"",ROUND(J262/I262,2))</f>
        <v/>
      </c>
      <c r="L262" s="34">
        <f>IF(J262="","",SUM(J$2:J262))</f>
        <v/>
      </c>
      <c r="M262" s="27" t="n"/>
      <c r="N262" s="27" t="n"/>
      <c r="O262" s="27" t="n"/>
      <c r="P262" s="36">
        <f>IF(L262="","",MAX(0,MAX(L$2:L262)))</f>
        <v/>
      </c>
      <c r="Q262" s="36">
        <f>IF(L262="","",P262-L262)</f>
        <v/>
      </c>
    </row>
    <row r="263">
      <c r="A263" s="33" t="n"/>
      <c r="B263" s="27" t="n"/>
      <c r="C263" s="27" t="n"/>
      <c r="D263" s="27" t="n"/>
      <c r="E263" s="24" t="n"/>
      <c r="F263" s="24" t="n"/>
      <c r="G263" s="24" t="n"/>
      <c r="H263" s="22" t="n"/>
      <c r="I263" s="34">
        <f>IF(OR(E263="",F263="",H263=""),"",ABS(E263-F263)*H263*Settings!$B$3)</f>
        <v/>
      </c>
      <c r="J263" s="16" t="n"/>
      <c r="K263" s="35">
        <f>IF(OR(J263="",I263="",I263=0),"",ROUND(J263/I263,2))</f>
        <v/>
      </c>
      <c r="L263" s="34">
        <f>IF(J263="","",SUM(J$2:J263))</f>
        <v/>
      </c>
      <c r="M263" s="27" t="n"/>
      <c r="N263" s="27" t="n"/>
      <c r="O263" s="27" t="n"/>
      <c r="P263" s="36">
        <f>IF(L263="","",MAX(0,MAX(L$2:L263)))</f>
        <v/>
      </c>
      <c r="Q263" s="36">
        <f>IF(L263="","",P263-L263)</f>
        <v/>
      </c>
    </row>
    <row r="264">
      <c r="A264" s="33" t="n"/>
      <c r="B264" s="27" t="n"/>
      <c r="C264" s="27" t="n"/>
      <c r="D264" s="27" t="n"/>
      <c r="E264" s="24" t="n"/>
      <c r="F264" s="24" t="n"/>
      <c r="G264" s="24" t="n"/>
      <c r="H264" s="22" t="n"/>
      <c r="I264" s="34">
        <f>IF(OR(E264="",F264="",H264=""),"",ABS(E264-F264)*H264*Settings!$B$3)</f>
        <v/>
      </c>
      <c r="J264" s="16" t="n"/>
      <c r="K264" s="35">
        <f>IF(OR(J264="",I264="",I264=0),"",ROUND(J264/I264,2))</f>
        <v/>
      </c>
      <c r="L264" s="34">
        <f>IF(J264="","",SUM(J$2:J264))</f>
        <v/>
      </c>
      <c r="M264" s="27" t="n"/>
      <c r="N264" s="27" t="n"/>
      <c r="O264" s="27" t="n"/>
      <c r="P264" s="36">
        <f>IF(L264="","",MAX(0,MAX(L$2:L264)))</f>
        <v/>
      </c>
      <c r="Q264" s="36">
        <f>IF(L264="","",P264-L264)</f>
        <v/>
      </c>
    </row>
    <row r="265">
      <c r="A265" s="33" t="n"/>
      <c r="B265" s="27" t="n"/>
      <c r="C265" s="27" t="n"/>
      <c r="D265" s="27" t="n"/>
      <c r="E265" s="24" t="n"/>
      <c r="F265" s="24" t="n"/>
      <c r="G265" s="24" t="n"/>
      <c r="H265" s="22" t="n"/>
      <c r="I265" s="34">
        <f>IF(OR(E265="",F265="",H265=""),"",ABS(E265-F265)*H265*Settings!$B$3)</f>
        <v/>
      </c>
      <c r="J265" s="16" t="n"/>
      <c r="K265" s="35">
        <f>IF(OR(J265="",I265="",I265=0),"",ROUND(J265/I265,2))</f>
        <v/>
      </c>
      <c r="L265" s="34">
        <f>IF(J265="","",SUM(J$2:J265))</f>
        <v/>
      </c>
      <c r="M265" s="27" t="n"/>
      <c r="N265" s="27" t="n"/>
      <c r="O265" s="27" t="n"/>
      <c r="P265" s="36">
        <f>IF(L265="","",MAX(0,MAX(L$2:L265)))</f>
        <v/>
      </c>
      <c r="Q265" s="36">
        <f>IF(L265="","",P265-L265)</f>
        <v/>
      </c>
    </row>
    <row r="266">
      <c r="A266" s="33" t="n"/>
      <c r="B266" s="27" t="n"/>
      <c r="C266" s="27" t="n"/>
      <c r="D266" s="27" t="n"/>
      <c r="E266" s="24" t="n"/>
      <c r="F266" s="24" t="n"/>
      <c r="G266" s="24" t="n"/>
      <c r="H266" s="22" t="n"/>
      <c r="I266" s="34">
        <f>IF(OR(E266="",F266="",H266=""),"",ABS(E266-F266)*H266*Settings!$B$3)</f>
        <v/>
      </c>
      <c r="J266" s="16" t="n"/>
      <c r="K266" s="35">
        <f>IF(OR(J266="",I266="",I266=0),"",ROUND(J266/I266,2))</f>
        <v/>
      </c>
      <c r="L266" s="34">
        <f>IF(J266="","",SUM(J$2:J266))</f>
        <v/>
      </c>
      <c r="M266" s="27" t="n"/>
      <c r="N266" s="27" t="n"/>
      <c r="O266" s="27" t="n"/>
      <c r="P266" s="36">
        <f>IF(L266="","",MAX(0,MAX(L$2:L266)))</f>
        <v/>
      </c>
      <c r="Q266" s="36">
        <f>IF(L266="","",P266-L266)</f>
        <v/>
      </c>
    </row>
    <row r="267">
      <c r="A267" s="33" t="n"/>
      <c r="B267" s="27" t="n"/>
      <c r="C267" s="27" t="n"/>
      <c r="D267" s="27" t="n"/>
      <c r="E267" s="24" t="n"/>
      <c r="F267" s="24" t="n"/>
      <c r="G267" s="24" t="n"/>
      <c r="H267" s="22" t="n"/>
      <c r="I267" s="34">
        <f>IF(OR(E267="",F267="",H267=""),"",ABS(E267-F267)*H267*Settings!$B$3)</f>
        <v/>
      </c>
      <c r="J267" s="16" t="n"/>
      <c r="K267" s="35">
        <f>IF(OR(J267="",I267="",I267=0),"",ROUND(J267/I267,2))</f>
        <v/>
      </c>
      <c r="L267" s="34">
        <f>IF(J267="","",SUM(J$2:J267))</f>
        <v/>
      </c>
      <c r="M267" s="27" t="n"/>
      <c r="N267" s="27" t="n"/>
      <c r="O267" s="27" t="n"/>
      <c r="P267" s="36">
        <f>IF(L267="","",MAX(0,MAX(L$2:L267)))</f>
        <v/>
      </c>
      <c r="Q267" s="36">
        <f>IF(L267="","",P267-L267)</f>
        <v/>
      </c>
    </row>
    <row r="268">
      <c r="A268" s="33" t="n"/>
      <c r="B268" s="27" t="n"/>
      <c r="C268" s="27" t="n"/>
      <c r="D268" s="27" t="n"/>
      <c r="E268" s="24" t="n"/>
      <c r="F268" s="24" t="n"/>
      <c r="G268" s="24" t="n"/>
      <c r="H268" s="22" t="n"/>
      <c r="I268" s="34">
        <f>IF(OR(E268="",F268="",H268=""),"",ABS(E268-F268)*H268*Settings!$B$3)</f>
        <v/>
      </c>
      <c r="J268" s="16" t="n"/>
      <c r="K268" s="35">
        <f>IF(OR(J268="",I268="",I268=0),"",ROUND(J268/I268,2))</f>
        <v/>
      </c>
      <c r="L268" s="34">
        <f>IF(J268="","",SUM(J$2:J268))</f>
        <v/>
      </c>
      <c r="M268" s="27" t="n"/>
      <c r="N268" s="27" t="n"/>
      <c r="O268" s="27" t="n"/>
      <c r="P268" s="36">
        <f>IF(L268="","",MAX(0,MAX(L$2:L268)))</f>
        <v/>
      </c>
      <c r="Q268" s="36">
        <f>IF(L268="","",P268-L268)</f>
        <v/>
      </c>
    </row>
    <row r="269">
      <c r="A269" s="33" t="n"/>
      <c r="B269" s="27" t="n"/>
      <c r="C269" s="27" t="n"/>
      <c r="D269" s="27" t="n"/>
      <c r="E269" s="24" t="n"/>
      <c r="F269" s="24" t="n"/>
      <c r="G269" s="24" t="n"/>
      <c r="H269" s="22" t="n"/>
      <c r="I269" s="34">
        <f>IF(OR(E269="",F269="",H269=""),"",ABS(E269-F269)*H269*Settings!$B$3)</f>
        <v/>
      </c>
      <c r="J269" s="16" t="n"/>
      <c r="K269" s="35">
        <f>IF(OR(J269="",I269="",I269=0),"",ROUND(J269/I269,2))</f>
        <v/>
      </c>
      <c r="L269" s="34">
        <f>IF(J269="","",SUM(J$2:J269))</f>
        <v/>
      </c>
      <c r="M269" s="27" t="n"/>
      <c r="N269" s="27" t="n"/>
      <c r="O269" s="27" t="n"/>
      <c r="P269" s="36">
        <f>IF(L269="","",MAX(0,MAX(L$2:L269)))</f>
        <v/>
      </c>
      <c r="Q269" s="36">
        <f>IF(L269="","",P269-L269)</f>
        <v/>
      </c>
    </row>
    <row r="270">
      <c r="A270" s="33" t="n"/>
      <c r="B270" s="27" t="n"/>
      <c r="C270" s="27" t="n"/>
      <c r="D270" s="27" t="n"/>
      <c r="E270" s="24" t="n"/>
      <c r="F270" s="24" t="n"/>
      <c r="G270" s="24" t="n"/>
      <c r="H270" s="22" t="n"/>
      <c r="I270" s="34">
        <f>IF(OR(E270="",F270="",H270=""),"",ABS(E270-F270)*H270*Settings!$B$3)</f>
        <v/>
      </c>
      <c r="J270" s="16" t="n"/>
      <c r="K270" s="35">
        <f>IF(OR(J270="",I270="",I270=0),"",ROUND(J270/I270,2))</f>
        <v/>
      </c>
      <c r="L270" s="34">
        <f>IF(J270="","",SUM(J$2:J270))</f>
        <v/>
      </c>
      <c r="M270" s="27" t="n"/>
      <c r="N270" s="27" t="n"/>
      <c r="O270" s="27" t="n"/>
      <c r="P270" s="36">
        <f>IF(L270="","",MAX(0,MAX(L$2:L270)))</f>
        <v/>
      </c>
      <c r="Q270" s="36">
        <f>IF(L270="","",P270-L270)</f>
        <v/>
      </c>
    </row>
    <row r="271">
      <c r="A271" s="33" t="n"/>
      <c r="B271" s="27" t="n"/>
      <c r="C271" s="27" t="n"/>
      <c r="D271" s="27" t="n"/>
      <c r="E271" s="24" t="n"/>
      <c r="F271" s="24" t="n"/>
      <c r="G271" s="24" t="n"/>
      <c r="H271" s="22" t="n"/>
      <c r="I271" s="34">
        <f>IF(OR(E271="",F271="",H271=""),"",ABS(E271-F271)*H271*Settings!$B$3)</f>
        <v/>
      </c>
      <c r="J271" s="16" t="n"/>
      <c r="K271" s="35">
        <f>IF(OR(J271="",I271="",I271=0),"",ROUND(J271/I271,2))</f>
        <v/>
      </c>
      <c r="L271" s="34">
        <f>IF(J271="","",SUM(J$2:J271))</f>
        <v/>
      </c>
      <c r="M271" s="27" t="n"/>
      <c r="N271" s="27" t="n"/>
      <c r="O271" s="27" t="n"/>
      <c r="P271" s="36">
        <f>IF(L271="","",MAX(0,MAX(L$2:L271)))</f>
        <v/>
      </c>
      <c r="Q271" s="36">
        <f>IF(L271="","",P271-L271)</f>
        <v/>
      </c>
    </row>
    <row r="272">
      <c r="A272" s="33" t="n"/>
      <c r="B272" s="27" t="n"/>
      <c r="C272" s="27" t="n"/>
      <c r="D272" s="27" t="n"/>
      <c r="E272" s="24" t="n"/>
      <c r="F272" s="24" t="n"/>
      <c r="G272" s="24" t="n"/>
      <c r="H272" s="22" t="n"/>
      <c r="I272" s="34">
        <f>IF(OR(E272="",F272="",H272=""),"",ABS(E272-F272)*H272*Settings!$B$3)</f>
        <v/>
      </c>
      <c r="J272" s="16" t="n"/>
      <c r="K272" s="35">
        <f>IF(OR(J272="",I272="",I272=0),"",ROUND(J272/I272,2))</f>
        <v/>
      </c>
      <c r="L272" s="34">
        <f>IF(J272="","",SUM(J$2:J272))</f>
        <v/>
      </c>
      <c r="M272" s="27" t="n"/>
      <c r="N272" s="27" t="n"/>
      <c r="O272" s="27" t="n"/>
      <c r="P272" s="36">
        <f>IF(L272="","",MAX(0,MAX(L$2:L272)))</f>
        <v/>
      </c>
      <c r="Q272" s="36">
        <f>IF(L272="","",P272-L272)</f>
        <v/>
      </c>
    </row>
    <row r="273">
      <c r="A273" s="33" t="n"/>
      <c r="B273" s="27" t="n"/>
      <c r="C273" s="27" t="n"/>
      <c r="D273" s="27" t="n"/>
      <c r="E273" s="24" t="n"/>
      <c r="F273" s="24" t="n"/>
      <c r="G273" s="24" t="n"/>
      <c r="H273" s="22" t="n"/>
      <c r="I273" s="34">
        <f>IF(OR(E273="",F273="",H273=""),"",ABS(E273-F273)*H273*Settings!$B$3)</f>
        <v/>
      </c>
      <c r="J273" s="16" t="n"/>
      <c r="K273" s="35">
        <f>IF(OR(J273="",I273="",I273=0),"",ROUND(J273/I273,2))</f>
        <v/>
      </c>
      <c r="L273" s="34">
        <f>IF(J273="","",SUM(J$2:J273))</f>
        <v/>
      </c>
      <c r="M273" s="27" t="n"/>
      <c r="N273" s="27" t="n"/>
      <c r="O273" s="27" t="n"/>
      <c r="P273" s="36">
        <f>IF(L273="","",MAX(0,MAX(L$2:L273)))</f>
        <v/>
      </c>
      <c r="Q273" s="36">
        <f>IF(L273="","",P273-L273)</f>
        <v/>
      </c>
    </row>
    <row r="274">
      <c r="A274" s="33" t="n"/>
      <c r="B274" s="27" t="n"/>
      <c r="C274" s="27" t="n"/>
      <c r="D274" s="27" t="n"/>
      <c r="E274" s="24" t="n"/>
      <c r="F274" s="24" t="n"/>
      <c r="G274" s="24" t="n"/>
      <c r="H274" s="22" t="n"/>
      <c r="I274" s="34">
        <f>IF(OR(E274="",F274="",H274=""),"",ABS(E274-F274)*H274*Settings!$B$3)</f>
        <v/>
      </c>
      <c r="J274" s="16" t="n"/>
      <c r="K274" s="35">
        <f>IF(OR(J274="",I274="",I274=0),"",ROUND(J274/I274,2))</f>
        <v/>
      </c>
      <c r="L274" s="34">
        <f>IF(J274="","",SUM(J$2:J274))</f>
        <v/>
      </c>
      <c r="M274" s="27" t="n"/>
      <c r="N274" s="27" t="n"/>
      <c r="O274" s="27" t="n"/>
      <c r="P274" s="36">
        <f>IF(L274="","",MAX(0,MAX(L$2:L274)))</f>
        <v/>
      </c>
      <c r="Q274" s="36">
        <f>IF(L274="","",P274-L274)</f>
        <v/>
      </c>
    </row>
    <row r="275">
      <c r="A275" s="33" t="n"/>
      <c r="B275" s="27" t="n"/>
      <c r="C275" s="27" t="n"/>
      <c r="D275" s="27" t="n"/>
      <c r="E275" s="24" t="n"/>
      <c r="F275" s="24" t="n"/>
      <c r="G275" s="24" t="n"/>
      <c r="H275" s="22" t="n"/>
      <c r="I275" s="34">
        <f>IF(OR(E275="",F275="",H275=""),"",ABS(E275-F275)*H275*Settings!$B$3)</f>
        <v/>
      </c>
      <c r="J275" s="16" t="n"/>
      <c r="K275" s="35">
        <f>IF(OR(J275="",I275="",I275=0),"",ROUND(J275/I275,2))</f>
        <v/>
      </c>
      <c r="L275" s="34">
        <f>IF(J275="","",SUM(J$2:J275))</f>
        <v/>
      </c>
      <c r="M275" s="27" t="n"/>
      <c r="N275" s="27" t="n"/>
      <c r="O275" s="27" t="n"/>
      <c r="P275" s="36">
        <f>IF(L275="","",MAX(0,MAX(L$2:L275)))</f>
        <v/>
      </c>
      <c r="Q275" s="36">
        <f>IF(L275="","",P275-L275)</f>
        <v/>
      </c>
    </row>
    <row r="276">
      <c r="A276" s="33" t="n"/>
      <c r="B276" s="27" t="n"/>
      <c r="C276" s="27" t="n"/>
      <c r="D276" s="27" t="n"/>
      <c r="E276" s="24" t="n"/>
      <c r="F276" s="24" t="n"/>
      <c r="G276" s="24" t="n"/>
      <c r="H276" s="22" t="n"/>
      <c r="I276" s="34">
        <f>IF(OR(E276="",F276="",H276=""),"",ABS(E276-F276)*H276*Settings!$B$3)</f>
        <v/>
      </c>
      <c r="J276" s="16" t="n"/>
      <c r="K276" s="35">
        <f>IF(OR(J276="",I276="",I276=0),"",ROUND(J276/I276,2))</f>
        <v/>
      </c>
      <c r="L276" s="34">
        <f>IF(J276="","",SUM(J$2:J276))</f>
        <v/>
      </c>
      <c r="M276" s="27" t="n"/>
      <c r="N276" s="27" t="n"/>
      <c r="O276" s="27" t="n"/>
      <c r="P276" s="36">
        <f>IF(L276="","",MAX(0,MAX(L$2:L276)))</f>
        <v/>
      </c>
      <c r="Q276" s="36">
        <f>IF(L276="","",P276-L276)</f>
        <v/>
      </c>
    </row>
    <row r="277">
      <c r="A277" s="33" t="n"/>
      <c r="B277" s="27" t="n"/>
      <c r="C277" s="27" t="n"/>
      <c r="D277" s="27" t="n"/>
      <c r="E277" s="24" t="n"/>
      <c r="F277" s="24" t="n"/>
      <c r="G277" s="24" t="n"/>
      <c r="H277" s="22" t="n"/>
      <c r="I277" s="34">
        <f>IF(OR(E277="",F277="",H277=""),"",ABS(E277-F277)*H277*Settings!$B$3)</f>
        <v/>
      </c>
      <c r="J277" s="16" t="n"/>
      <c r="K277" s="35">
        <f>IF(OR(J277="",I277="",I277=0),"",ROUND(J277/I277,2))</f>
        <v/>
      </c>
      <c r="L277" s="34">
        <f>IF(J277="","",SUM(J$2:J277))</f>
        <v/>
      </c>
      <c r="M277" s="27" t="n"/>
      <c r="N277" s="27" t="n"/>
      <c r="O277" s="27" t="n"/>
      <c r="P277" s="36">
        <f>IF(L277="","",MAX(0,MAX(L$2:L277)))</f>
        <v/>
      </c>
      <c r="Q277" s="36">
        <f>IF(L277="","",P277-L277)</f>
        <v/>
      </c>
    </row>
    <row r="278">
      <c r="A278" s="33" t="n"/>
      <c r="B278" s="27" t="n"/>
      <c r="C278" s="27" t="n"/>
      <c r="D278" s="27" t="n"/>
      <c r="E278" s="24" t="n"/>
      <c r="F278" s="24" t="n"/>
      <c r="G278" s="24" t="n"/>
      <c r="H278" s="22" t="n"/>
      <c r="I278" s="34">
        <f>IF(OR(E278="",F278="",H278=""),"",ABS(E278-F278)*H278*Settings!$B$3)</f>
        <v/>
      </c>
      <c r="J278" s="16" t="n"/>
      <c r="K278" s="35">
        <f>IF(OR(J278="",I278="",I278=0),"",ROUND(J278/I278,2))</f>
        <v/>
      </c>
      <c r="L278" s="34">
        <f>IF(J278="","",SUM(J$2:J278))</f>
        <v/>
      </c>
      <c r="M278" s="27" t="n"/>
      <c r="N278" s="27" t="n"/>
      <c r="O278" s="27" t="n"/>
      <c r="P278" s="36">
        <f>IF(L278="","",MAX(0,MAX(L$2:L278)))</f>
        <v/>
      </c>
      <c r="Q278" s="36">
        <f>IF(L278="","",P278-L278)</f>
        <v/>
      </c>
    </row>
    <row r="279">
      <c r="A279" s="33" t="n"/>
      <c r="B279" s="27" t="n"/>
      <c r="C279" s="27" t="n"/>
      <c r="D279" s="27" t="n"/>
      <c r="E279" s="24" t="n"/>
      <c r="F279" s="24" t="n"/>
      <c r="G279" s="24" t="n"/>
      <c r="H279" s="22" t="n"/>
      <c r="I279" s="34">
        <f>IF(OR(E279="",F279="",H279=""),"",ABS(E279-F279)*H279*Settings!$B$3)</f>
        <v/>
      </c>
      <c r="J279" s="16" t="n"/>
      <c r="K279" s="35">
        <f>IF(OR(J279="",I279="",I279=0),"",ROUND(J279/I279,2))</f>
        <v/>
      </c>
      <c r="L279" s="34">
        <f>IF(J279="","",SUM(J$2:J279))</f>
        <v/>
      </c>
      <c r="M279" s="27" t="n"/>
      <c r="N279" s="27" t="n"/>
      <c r="O279" s="27" t="n"/>
      <c r="P279" s="36">
        <f>IF(L279="","",MAX(0,MAX(L$2:L279)))</f>
        <v/>
      </c>
      <c r="Q279" s="36">
        <f>IF(L279="","",P279-L279)</f>
        <v/>
      </c>
    </row>
    <row r="280">
      <c r="A280" s="33" t="n"/>
      <c r="B280" s="27" t="n"/>
      <c r="C280" s="27" t="n"/>
      <c r="D280" s="27" t="n"/>
      <c r="E280" s="24" t="n"/>
      <c r="F280" s="24" t="n"/>
      <c r="G280" s="24" t="n"/>
      <c r="H280" s="22" t="n"/>
      <c r="I280" s="34">
        <f>IF(OR(E280="",F280="",H280=""),"",ABS(E280-F280)*H280*Settings!$B$3)</f>
        <v/>
      </c>
      <c r="J280" s="16" t="n"/>
      <c r="K280" s="35">
        <f>IF(OR(J280="",I280="",I280=0),"",ROUND(J280/I280,2))</f>
        <v/>
      </c>
      <c r="L280" s="34">
        <f>IF(J280="","",SUM(J$2:J280))</f>
        <v/>
      </c>
      <c r="M280" s="27" t="n"/>
      <c r="N280" s="27" t="n"/>
      <c r="O280" s="27" t="n"/>
      <c r="P280" s="36">
        <f>IF(L280="","",MAX(0,MAX(L$2:L280)))</f>
        <v/>
      </c>
      <c r="Q280" s="36">
        <f>IF(L280="","",P280-L280)</f>
        <v/>
      </c>
    </row>
    <row r="281">
      <c r="A281" s="33" t="n"/>
      <c r="B281" s="27" t="n"/>
      <c r="C281" s="27" t="n"/>
      <c r="D281" s="27" t="n"/>
      <c r="E281" s="24" t="n"/>
      <c r="F281" s="24" t="n"/>
      <c r="G281" s="24" t="n"/>
      <c r="H281" s="22" t="n"/>
      <c r="I281" s="34">
        <f>IF(OR(E281="",F281="",H281=""),"",ABS(E281-F281)*H281*Settings!$B$3)</f>
        <v/>
      </c>
      <c r="J281" s="16" t="n"/>
      <c r="K281" s="35">
        <f>IF(OR(J281="",I281="",I281=0),"",ROUND(J281/I281,2))</f>
        <v/>
      </c>
      <c r="L281" s="34">
        <f>IF(J281="","",SUM(J$2:J281))</f>
        <v/>
      </c>
      <c r="M281" s="27" t="n"/>
      <c r="N281" s="27" t="n"/>
      <c r="O281" s="27" t="n"/>
      <c r="P281" s="36">
        <f>IF(L281="","",MAX(0,MAX(L$2:L281)))</f>
        <v/>
      </c>
      <c r="Q281" s="36">
        <f>IF(L281="","",P281-L281)</f>
        <v/>
      </c>
    </row>
    <row r="282">
      <c r="A282" s="33" t="n"/>
      <c r="B282" s="27" t="n"/>
      <c r="C282" s="27" t="n"/>
      <c r="D282" s="27" t="n"/>
      <c r="E282" s="24" t="n"/>
      <c r="F282" s="24" t="n"/>
      <c r="G282" s="24" t="n"/>
      <c r="H282" s="22" t="n"/>
      <c r="I282" s="34">
        <f>IF(OR(E282="",F282="",H282=""),"",ABS(E282-F282)*H282*Settings!$B$3)</f>
        <v/>
      </c>
      <c r="J282" s="16" t="n"/>
      <c r="K282" s="35">
        <f>IF(OR(J282="",I282="",I282=0),"",ROUND(J282/I282,2))</f>
        <v/>
      </c>
      <c r="L282" s="34">
        <f>IF(J282="","",SUM(J$2:J282))</f>
        <v/>
      </c>
      <c r="M282" s="27" t="n"/>
      <c r="N282" s="27" t="n"/>
      <c r="O282" s="27" t="n"/>
      <c r="P282" s="36">
        <f>IF(L282="","",MAX(0,MAX(L$2:L282)))</f>
        <v/>
      </c>
      <c r="Q282" s="36">
        <f>IF(L282="","",P282-L282)</f>
        <v/>
      </c>
    </row>
    <row r="283">
      <c r="A283" s="33" t="n"/>
      <c r="B283" s="27" t="n"/>
      <c r="C283" s="27" t="n"/>
      <c r="D283" s="27" t="n"/>
      <c r="E283" s="24" t="n"/>
      <c r="F283" s="24" t="n"/>
      <c r="G283" s="24" t="n"/>
      <c r="H283" s="22" t="n"/>
      <c r="I283" s="34">
        <f>IF(OR(E283="",F283="",H283=""),"",ABS(E283-F283)*H283*Settings!$B$3)</f>
        <v/>
      </c>
      <c r="J283" s="16" t="n"/>
      <c r="K283" s="35">
        <f>IF(OR(J283="",I283="",I283=0),"",ROUND(J283/I283,2))</f>
        <v/>
      </c>
      <c r="L283" s="34">
        <f>IF(J283="","",SUM(J$2:J283))</f>
        <v/>
      </c>
      <c r="M283" s="27" t="n"/>
      <c r="N283" s="27" t="n"/>
      <c r="O283" s="27" t="n"/>
      <c r="P283" s="36">
        <f>IF(L283="","",MAX(0,MAX(L$2:L283)))</f>
        <v/>
      </c>
      <c r="Q283" s="36">
        <f>IF(L283="","",P283-L283)</f>
        <v/>
      </c>
    </row>
    <row r="284">
      <c r="A284" s="33" t="n"/>
      <c r="B284" s="27" t="n"/>
      <c r="C284" s="27" t="n"/>
      <c r="D284" s="27" t="n"/>
      <c r="E284" s="24" t="n"/>
      <c r="F284" s="24" t="n"/>
      <c r="G284" s="24" t="n"/>
      <c r="H284" s="22" t="n"/>
      <c r="I284" s="34">
        <f>IF(OR(E284="",F284="",H284=""),"",ABS(E284-F284)*H284*Settings!$B$3)</f>
        <v/>
      </c>
      <c r="J284" s="16" t="n"/>
      <c r="K284" s="35">
        <f>IF(OR(J284="",I284="",I284=0),"",ROUND(J284/I284,2))</f>
        <v/>
      </c>
      <c r="L284" s="34">
        <f>IF(J284="","",SUM(J$2:J284))</f>
        <v/>
      </c>
      <c r="M284" s="27" t="n"/>
      <c r="N284" s="27" t="n"/>
      <c r="O284" s="27" t="n"/>
      <c r="P284" s="36">
        <f>IF(L284="","",MAX(0,MAX(L$2:L284)))</f>
        <v/>
      </c>
      <c r="Q284" s="36">
        <f>IF(L284="","",P284-L284)</f>
        <v/>
      </c>
    </row>
    <row r="285">
      <c r="A285" s="33" t="n"/>
      <c r="B285" s="27" t="n"/>
      <c r="C285" s="27" t="n"/>
      <c r="D285" s="27" t="n"/>
      <c r="E285" s="24" t="n"/>
      <c r="F285" s="24" t="n"/>
      <c r="G285" s="24" t="n"/>
      <c r="H285" s="22" t="n"/>
      <c r="I285" s="34">
        <f>IF(OR(E285="",F285="",H285=""),"",ABS(E285-F285)*H285*Settings!$B$3)</f>
        <v/>
      </c>
      <c r="J285" s="16" t="n"/>
      <c r="K285" s="35">
        <f>IF(OR(J285="",I285="",I285=0),"",ROUND(J285/I285,2))</f>
        <v/>
      </c>
      <c r="L285" s="34">
        <f>IF(J285="","",SUM(J$2:J285))</f>
        <v/>
      </c>
      <c r="M285" s="27" t="n"/>
      <c r="N285" s="27" t="n"/>
      <c r="O285" s="27" t="n"/>
      <c r="P285" s="36">
        <f>IF(L285="","",MAX(0,MAX(L$2:L285)))</f>
        <v/>
      </c>
      <c r="Q285" s="36">
        <f>IF(L285="","",P285-L285)</f>
        <v/>
      </c>
    </row>
    <row r="286">
      <c r="A286" s="33" t="n"/>
      <c r="B286" s="27" t="n"/>
      <c r="C286" s="27" t="n"/>
      <c r="D286" s="27" t="n"/>
      <c r="E286" s="24" t="n"/>
      <c r="F286" s="24" t="n"/>
      <c r="G286" s="24" t="n"/>
      <c r="H286" s="22" t="n"/>
      <c r="I286" s="34">
        <f>IF(OR(E286="",F286="",H286=""),"",ABS(E286-F286)*H286*Settings!$B$3)</f>
        <v/>
      </c>
      <c r="J286" s="16" t="n"/>
      <c r="K286" s="35">
        <f>IF(OR(J286="",I286="",I286=0),"",ROUND(J286/I286,2))</f>
        <v/>
      </c>
      <c r="L286" s="34">
        <f>IF(J286="","",SUM(J$2:J286))</f>
        <v/>
      </c>
      <c r="M286" s="27" t="n"/>
      <c r="N286" s="27" t="n"/>
      <c r="O286" s="27" t="n"/>
      <c r="P286" s="36">
        <f>IF(L286="","",MAX(0,MAX(L$2:L286)))</f>
        <v/>
      </c>
      <c r="Q286" s="36">
        <f>IF(L286="","",P286-L286)</f>
        <v/>
      </c>
    </row>
    <row r="287">
      <c r="A287" s="33" t="n"/>
      <c r="B287" s="27" t="n"/>
      <c r="C287" s="27" t="n"/>
      <c r="D287" s="27" t="n"/>
      <c r="E287" s="24" t="n"/>
      <c r="F287" s="24" t="n"/>
      <c r="G287" s="24" t="n"/>
      <c r="H287" s="22" t="n"/>
      <c r="I287" s="34">
        <f>IF(OR(E287="",F287="",H287=""),"",ABS(E287-F287)*H287*Settings!$B$3)</f>
        <v/>
      </c>
      <c r="J287" s="16" t="n"/>
      <c r="K287" s="35">
        <f>IF(OR(J287="",I287="",I287=0),"",ROUND(J287/I287,2))</f>
        <v/>
      </c>
      <c r="L287" s="34">
        <f>IF(J287="","",SUM(J$2:J287))</f>
        <v/>
      </c>
      <c r="M287" s="27" t="n"/>
      <c r="N287" s="27" t="n"/>
      <c r="O287" s="27" t="n"/>
      <c r="P287" s="36">
        <f>IF(L287="","",MAX(0,MAX(L$2:L287)))</f>
        <v/>
      </c>
      <c r="Q287" s="36">
        <f>IF(L287="","",P287-L287)</f>
        <v/>
      </c>
    </row>
    <row r="288">
      <c r="A288" s="33" t="n"/>
      <c r="B288" s="27" t="n"/>
      <c r="C288" s="27" t="n"/>
      <c r="D288" s="27" t="n"/>
      <c r="E288" s="24" t="n"/>
      <c r="F288" s="24" t="n"/>
      <c r="G288" s="24" t="n"/>
      <c r="H288" s="22" t="n"/>
      <c r="I288" s="34">
        <f>IF(OR(E288="",F288="",H288=""),"",ABS(E288-F288)*H288*Settings!$B$3)</f>
        <v/>
      </c>
      <c r="J288" s="16" t="n"/>
      <c r="K288" s="35">
        <f>IF(OR(J288="",I288="",I288=0),"",ROUND(J288/I288,2))</f>
        <v/>
      </c>
      <c r="L288" s="34">
        <f>IF(J288="","",SUM(J$2:J288))</f>
        <v/>
      </c>
      <c r="M288" s="27" t="n"/>
      <c r="N288" s="27" t="n"/>
      <c r="O288" s="27" t="n"/>
      <c r="P288" s="36">
        <f>IF(L288="","",MAX(0,MAX(L$2:L288)))</f>
        <v/>
      </c>
      <c r="Q288" s="36">
        <f>IF(L288="","",P288-L288)</f>
        <v/>
      </c>
    </row>
    <row r="289">
      <c r="A289" s="33" t="n"/>
      <c r="B289" s="27" t="n"/>
      <c r="C289" s="27" t="n"/>
      <c r="D289" s="27" t="n"/>
      <c r="E289" s="24" t="n"/>
      <c r="F289" s="24" t="n"/>
      <c r="G289" s="24" t="n"/>
      <c r="H289" s="22" t="n"/>
      <c r="I289" s="34">
        <f>IF(OR(E289="",F289="",H289=""),"",ABS(E289-F289)*H289*Settings!$B$3)</f>
        <v/>
      </c>
      <c r="J289" s="16" t="n"/>
      <c r="K289" s="35">
        <f>IF(OR(J289="",I289="",I289=0),"",ROUND(J289/I289,2))</f>
        <v/>
      </c>
      <c r="L289" s="34">
        <f>IF(J289="","",SUM(J$2:J289))</f>
        <v/>
      </c>
      <c r="M289" s="27" t="n"/>
      <c r="N289" s="27" t="n"/>
      <c r="O289" s="27" t="n"/>
      <c r="P289" s="36">
        <f>IF(L289="","",MAX(0,MAX(L$2:L289)))</f>
        <v/>
      </c>
      <c r="Q289" s="36">
        <f>IF(L289="","",P289-L289)</f>
        <v/>
      </c>
    </row>
    <row r="290">
      <c r="A290" s="33" t="n"/>
      <c r="B290" s="27" t="n"/>
      <c r="C290" s="27" t="n"/>
      <c r="D290" s="27" t="n"/>
      <c r="E290" s="24" t="n"/>
      <c r="F290" s="24" t="n"/>
      <c r="G290" s="24" t="n"/>
      <c r="H290" s="22" t="n"/>
      <c r="I290" s="34">
        <f>IF(OR(E290="",F290="",H290=""),"",ABS(E290-F290)*H290*Settings!$B$3)</f>
        <v/>
      </c>
      <c r="J290" s="16" t="n"/>
      <c r="K290" s="35">
        <f>IF(OR(J290="",I290="",I290=0),"",ROUND(J290/I290,2))</f>
        <v/>
      </c>
      <c r="L290" s="34">
        <f>IF(J290="","",SUM(J$2:J290))</f>
        <v/>
      </c>
      <c r="M290" s="27" t="n"/>
      <c r="N290" s="27" t="n"/>
      <c r="O290" s="27" t="n"/>
      <c r="P290" s="36">
        <f>IF(L290="","",MAX(0,MAX(L$2:L290)))</f>
        <v/>
      </c>
      <c r="Q290" s="36">
        <f>IF(L290="","",P290-L290)</f>
        <v/>
      </c>
    </row>
    <row r="291">
      <c r="A291" s="33" t="n"/>
      <c r="B291" s="27" t="n"/>
      <c r="C291" s="27" t="n"/>
      <c r="D291" s="27" t="n"/>
      <c r="E291" s="24" t="n"/>
      <c r="F291" s="24" t="n"/>
      <c r="G291" s="24" t="n"/>
      <c r="H291" s="22" t="n"/>
      <c r="I291" s="34">
        <f>IF(OR(E291="",F291="",H291=""),"",ABS(E291-F291)*H291*Settings!$B$3)</f>
        <v/>
      </c>
      <c r="J291" s="16" t="n"/>
      <c r="K291" s="35">
        <f>IF(OR(J291="",I291="",I291=0),"",ROUND(J291/I291,2))</f>
        <v/>
      </c>
      <c r="L291" s="34">
        <f>IF(J291="","",SUM(J$2:J291))</f>
        <v/>
      </c>
      <c r="M291" s="27" t="n"/>
      <c r="N291" s="27" t="n"/>
      <c r="O291" s="27" t="n"/>
      <c r="P291" s="36">
        <f>IF(L291="","",MAX(0,MAX(L$2:L291)))</f>
        <v/>
      </c>
      <c r="Q291" s="36">
        <f>IF(L291="","",P291-L291)</f>
        <v/>
      </c>
    </row>
    <row r="292">
      <c r="A292" s="33" t="n"/>
      <c r="B292" s="27" t="n"/>
      <c r="C292" s="27" t="n"/>
      <c r="D292" s="27" t="n"/>
      <c r="E292" s="24" t="n"/>
      <c r="F292" s="24" t="n"/>
      <c r="G292" s="24" t="n"/>
      <c r="H292" s="22" t="n"/>
      <c r="I292" s="34">
        <f>IF(OR(E292="",F292="",H292=""),"",ABS(E292-F292)*H292*Settings!$B$3)</f>
        <v/>
      </c>
      <c r="J292" s="16" t="n"/>
      <c r="K292" s="35">
        <f>IF(OR(J292="",I292="",I292=0),"",ROUND(J292/I292,2))</f>
        <v/>
      </c>
      <c r="L292" s="34">
        <f>IF(J292="","",SUM(J$2:J292))</f>
        <v/>
      </c>
      <c r="M292" s="27" t="n"/>
      <c r="N292" s="27" t="n"/>
      <c r="O292" s="27" t="n"/>
      <c r="P292" s="36">
        <f>IF(L292="","",MAX(0,MAX(L$2:L292)))</f>
        <v/>
      </c>
      <c r="Q292" s="36">
        <f>IF(L292="","",P292-L292)</f>
        <v/>
      </c>
    </row>
    <row r="293">
      <c r="A293" s="33" t="n"/>
      <c r="B293" s="27" t="n"/>
      <c r="C293" s="27" t="n"/>
      <c r="D293" s="27" t="n"/>
      <c r="E293" s="24" t="n"/>
      <c r="F293" s="24" t="n"/>
      <c r="G293" s="24" t="n"/>
      <c r="H293" s="22" t="n"/>
      <c r="I293" s="34">
        <f>IF(OR(E293="",F293="",H293=""),"",ABS(E293-F293)*H293*Settings!$B$3)</f>
        <v/>
      </c>
      <c r="J293" s="16" t="n"/>
      <c r="K293" s="35">
        <f>IF(OR(J293="",I293="",I293=0),"",ROUND(J293/I293,2))</f>
        <v/>
      </c>
      <c r="L293" s="34">
        <f>IF(J293="","",SUM(J$2:J293))</f>
        <v/>
      </c>
      <c r="M293" s="27" t="n"/>
      <c r="N293" s="27" t="n"/>
      <c r="O293" s="27" t="n"/>
      <c r="P293" s="36">
        <f>IF(L293="","",MAX(0,MAX(L$2:L293)))</f>
        <v/>
      </c>
      <c r="Q293" s="36">
        <f>IF(L293="","",P293-L293)</f>
        <v/>
      </c>
    </row>
    <row r="294">
      <c r="A294" s="33" t="n"/>
      <c r="B294" s="27" t="n"/>
      <c r="C294" s="27" t="n"/>
      <c r="D294" s="27" t="n"/>
      <c r="E294" s="24" t="n"/>
      <c r="F294" s="24" t="n"/>
      <c r="G294" s="24" t="n"/>
      <c r="H294" s="22" t="n"/>
      <c r="I294" s="34">
        <f>IF(OR(E294="",F294="",H294=""),"",ABS(E294-F294)*H294*Settings!$B$3)</f>
        <v/>
      </c>
      <c r="J294" s="16" t="n"/>
      <c r="K294" s="35">
        <f>IF(OR(J294="",I294="",I294=0),"",ROUND(J294/I294,2))</f>
        <v/>
      </c>
      <c r="L294" s="34">
        <f>IF(J294="","",SUM(J$2:J294))</f>
        <v/>
      </c>
      <c r="M294" s="27" t="n"/>
      <c r="N294" s="27" t="n"/>
      <c r="O294" s="27" t="n"/>
      <c r="P294" s="36">
        <f>IF(L294="","",MAX(0,MAX(L$2:L294)))</f>
        <v/>
      </c>
      <c r="Q294" s="36">
        <f>IF(L294="","",P294-L294)</f>
        <v/>
      </c>
    </row>
    <row r="295">
      <c r="A295" s="33" t="n"/>
      <c r="B295" s="27" t="n"/>
      <c r="C295" s="27" t="n"/>
      <c r="D295" s="27" t="n"/>
      <c r="E295" s="24" t="n"/>
      <c r="F295" s="24" t="n"/>
      <c r="G295" s="24" t="n"/>
      <c r="H295" s="22" t="n"/>
      <c r="I295" s="34">
        <f>IF(OR(E295="",F295="",H295=""),"",ABS(E295-F295)*H295*Settings!$B$3)</f>
        <v/>
      </c>
      <c r="J295" s="16" t="n"/>
      <c r="K295" s="35">
        <f>IF(OR(J295="",I295="",I295=0),"",ROUND(J295/I295,2))</f>
        <v/>
      </c>
      <c r="L295" s="34">
        <f>IF(J295="","",SUM(J$2:J295))</f>
        <v/>
      </c>
      <c r="M295" s="27" t="n"/>
      <c r="N295" s="27" t="n"/>
      <c r="O295" s="27" t="n"/>
      <c r="P295" s="36">
        <f>IF(L295="","",MAX(0,MAX(L$2:L295)))</f>
        <v/>
      </c>
      <c r="Q295" s="36">
        <f>IF(L295="","",P295-L295)</f>
        <v/>
      </c>
    </row>
    <row r="296">
      <c r="A296" s="33" t="n"/>
      <c r="B296" s="27" t="n"/>
      <c r="C296" s="27" t="n"/>
      <c r="D296" s="27" t="n"/>
      <c r="E296" s="24" t="n"/>
      <c r="F296" s="24" t="n"/>
      <c r="G296" s="24" t="n"/>
      <c r="H296" s="22" t="n"/>
      <c r="I296" s="34">
        <f>IF(OR(E296="",F296="",H296=""),"",ABS(E296-F296)*H296*Settings!$B$3)</f>
        <v/>
      </c>
      <c r="J296" s="16" t="n"/>
      <c r="K296" s="35">
        <f>IF(OR(J296="",I296="",I296=0),"",ROUND(J296/I296,2))</f>
        <v/>
      </c>
      <c r="L296" s="34">
        <f>IF(J296="","",SUM(J$2:J296))</f>
        <v/>
      </c>
      <c r="M296" s="27" t="n"/>
      <c r="N296" s="27" t="n"/>
      <c r="O296" s="27" t="n"/>
      <c r="P296" s="36">
        <f>IF(L296="","",MAX(0,MAX(L$2:L296)))</f>
        <v/>
      </c>
      <c r="Q296" s="36">
        <f>IF(L296="","",P296-L296)</f>
        <v/>
      </c>
    </row>
    <row r="297">
      <c r="A297" s="33" t="n"/>
      <c r="B297" s="27" t="n"/>
      <c r="C297" s="27" t="n"/>
      <c r="D297" s="27" t="n"/>
      <c r="E297" s="24" t="n"/>
      <c r="F297" s="24" t="n"/>
      <c r="G297" s="24" t="n"/>
      <c r="H297" s="22" t="n"/>
      <c r="I297" s="34">
        <f>IF(OR(E297="",F297="",H297=""),"",ABS(E297-F297)*H297*Settings!$B$3)</f>
        <v/>
      </c>
      <c r="J297" s="16" t="n"/>
      <c r="K297" s="35">
        <f>IF(OR(J297="",I297="",I297=0),"",ROUND(J297/I297,2))</f>
        <v/>
      </c>
      <c r="L297" s="34">
        <f>IF(J297="","",SUM(J$2:J297))</f>
        <v/>
      </c>
      <c r="M297" s="27" t="n"/>
      <c r="N297" s="27" t="n"/>
      <c r="O297" s="27" t="n"/>
      <c r="P297" s="36">
        <f>IF(L297="","",MAX(0,MAX(L$2:L297)))</f>
        <v/>
      </c>
      <c r="Q297" s="36">
        <f>IF(L297="","",P297-L297)</f>
        <v/>
      </c>
    </row>
    <row r="298">
      <c r="A298" s="33" t="n"/>
      <c r="B298" s="27" t="n"/>
      <c r="C298" s="27" t="n"/>
      <c r="D298" s="27" t="n"/>
      <c r="E298" s="24" t="n"/>
      <c r="F298" s="24" t="n"/>
      <c r="G298" s="24" t="n"/>
      <c r="H298" s="22" t="n"/>
      <c r="I298" s="34">
        <f>IF(OR(E298="",F298="",H298=""),"",ABS(E298-F298)*H298*Settings!$B$3)</f>
        <v/>
      </c>
      <c r="J298" s="16" t="n"/>
      <c r="K298" s="35">
        <f>IF(OR(J298="",I298="",I298=0),"",ROUND(J298/I298,2))</f>
        <v/>
      </c>
      <c r="L298" s="34">
        <f>IF(J298="","",SUM(J$2:J298))</f>
        <v/>
      </c>
      <c r="M298" s="27" t="n"/>
      <c r="N298" s="27" t="n"/>
      <c r="O298" s="27" t="n"/>
      <c r="P298" s="36">
        <f>IF(L298="","",MAX(0,MAX(L$2:L298)))</f>
        <v/>
      </c>
      <c r="Q298" s="36">
        <f>IF(L298="","",P298-L298)</f>
        <v/>
      </c>
    </row>
    <row r="299">
      <c r="A299" s="33" t="n"/>
      <c r="B299" s="27" t="n"/>
      <c r="C299" s="27" t="n"/>
      <c r="D299" s="27" t="n"/>
      <c r="E299" s="24" t="n"/>
      <c r="F299" s="24" t="n"/>
      <c r="G299" s="24" t="n"/>
      <c r="H299" s="22" t="n"/>
      <c r="I299" s="34">
        <f>IF(OR(E299="",F299="",H299=""),"",ABS(E299-F299)*H299*Settings!$B$3)</f>
        <v/>
      </c>
      <c r="J299" s="16" t="n"/>
      <c r="K299" s="35">
        <f>IF(OR(J299="",I299="",I299=0),"",ROUND(J299/I299,2))</f>
        <v/>
      </c>
      <c r="L299" s="34">
        <f>IF(J299="","",SUM(J$2:J299))</f>
        <v/>
      </c>
      <c r="M299" s="27" t="n"/>
      <c r="N299" s="27" t="n"/>
      <c r="O299" s="27" t="n"/>
      <c r="P299" s="36">
        <f>IF(L299="","",MAX(0,MAX(L$2:L299)))</f>
        <v/>
      </c>
      <c r="Q299" s="36">
        <f>IF(L299="","",P299-L299)</f>
        <v/>
      </c>
    </row>
    <row r="300">
      <c r="A300" s="33" t="n"/>
      <c r="B300" s="27" t="n"/>
      <c r="C300" s="27" t="n"/>
      <c r="D300" s="27" t="n"/>
      <c r="E300" s="24" t="n"/>
      <c r="F300" s="24" t="n"/>
      <c r="G300" s="24" t="n"/>
      <c r="H300" s="22" t="n"/>
      <c r="I300" s="34">
        <f>IF(OR(E300="",F300="",H300=""),"",ABS(E300-F300)*H300*Settings!$B$3)</f>
        <v/>
      </c>
      <c r="J300" s="16" t="n"/>
      <c r="K300" s="35">
        <f>IF(OR(J300="",I300="",I300=0),"",ROUND(J300/I300,2))</f>
        <v/>
      </c>
      <c r="L300" s="34">
        <f>IF(J300="","",SUM(J$2:J300))</f>
        <v/>
      </c>
      <c r="M300" s="27" t="n"/>
      <c r="N300" s="27" t="n"/>
      <c r="O300" s="27" t="n"/>
      <c r="P300" s="36">
        <f>IF(L300="","",MAX(0,MAX(L$2:L300)))</f>
        <v/>
      </c>
      <c r="Q300" s="36">
        <f>IF(L300="","",P300-L300)</f>
        <v/>
      </c>
    </row>
    <row r="301">
      <c r="A301" s="33" t="n"/>
      <c r="B301" s="27" t="n"/>
      <c r="C301" s="27" t="n"/>
      <c r="D301" s="27" t="n"/>
      <c r="E301" s="24" t="n"/>
      <c r="F301" s="24" t="n"/>
      <c r="G301" s="24" t="n"/>
      <c r="H301" s="22" t="n"/>
      <c r="I301" s="34">
        <f>IF(OR(E301="",F301="",H301=""),"",ABS(E301-F301)*H301*Settings!$B$3)</f>
        <v/>
      </c>
      <c r="J301" s="16" t="n"/>
      <c r="K301" s="35">
        <f>IF(OR(J301="",I301="",I301=0),"",ROUND(J301/I301,2))</f>
        <v/>
      </c>
      <c r="L301" s="34">
        <f>IF(J301="","",SUM(J$2:J301))</f>
        <v/>
      </c>
      <c r="M301" s="27" t="n"/>
      <c r="N301" s="27" t="n"/>
      <c r="O301" s="27" t="n"/>
      <c r="P301" s="36">
        <f>IF(L301="","",MAX(0,MAX(L$2:L301)))</f>
        <v/>
      </c>
      <c r="Q301" s="36">
        <f>IF(L301="","",P301-L301)</f>
        <v/>
      </c>
    </row>
    <row r="302">
      <c r="A302" s="33" t="n"/>
      <c r="B302" s="27" t="n"/>
      <c r="C302" s="27" t="n"/>
      <c r="D302" s="27" t="n"/>
      <c r="E302" s="24" t="n"/>
      <c r="F302" s="24" t="n"/>
      <c r="G302" s="24" t="n"/>
      <c r="H302" s="22" t="n"/>
      <c r="I302" s="34">
        <f>IF(OR(E302="",F302="",H302=""),"",ABS(E302-F302)*H302*Settings!$B$3)</f>
        <v/>
      </c>
      <c r="J302" s="16" t="n"/>
      <c r="K302" s="35">
        <f>IF(OR(J302="",I302="",I302=0),"",ROUND(J302/I302,2))</f>
        <v/>
      </c>
      <c r="L302" s="34">
        <f>IF(J302="","",SUM(J$2:J302))</f>
        <v/>
      </c>
      <c r="M302" s="27" t="n"/>
      <c r="N302" s="27" t="n"/>
      <c r="O302" s="27" t="n"/>
      <c r="P302" s="36">
        <f>IF(L302="","",MAX(0,MAX(L$2:L302)))</f>
        <v/>
      </c>
      <c r="Q302" s="36">
        <f>IF(L302="","",P302-L302)</f>
        <v/>
      </c>
    </row>
    <row r="303">
      <c r="A303" s="33" t="n"/>
      <c r="B303" s="27" t="n"/>
      <c r="C303" s="27" t="n"/>
      <c r="D303" s="27" t="n"/>
      <c r="E303" s="24" t="n"/>
      <c r="F303" s="24" t="n"/>
      <c r="G303" s="24" t="n"/>
      <c r="H303" s="22" t="n"/>
      <c r="I303" s="34">
        <f>IF(OR(E303="",F303="",H303=""),"",ABS(E303-F303)*H303*Settings!$B$3)</f>
        <v/>
      </c>
      <c r="J303" s="16" t="n"/>
      <c r="K303" s="35">
        <f>IF(OR(J303="",I303="",I303=0),"",ROUND(J303/I303,2))</f>
        <v/>
      </c>
      <c r="L303" s="34">
        <f>IF(J303="","",SUM(J$2:J303))</f>
        <v/>
      </c>
      <c r="M303" s="27" t="n"/>
      <c r="N303" s="27" t="n"/>
      <c r="O303" s="27" t="n"/>
      <c r="P303" s="36">
        <f>IF(L303="","",MAX(0,MAX(L$2:L303)))</f>
        <v/>
      </c>
      <c r="Q303" s="36">
        <f>IF(L303="","",P303-L303)</f>
        <v/>
      </c>
    </row>
    <row r="304">
      <c r="A304" s="33" t="n"/>
      <c r="B304" s="27" t="n"/>
      <c r="C304" s="27" t="n"/>
      <c r="D304" s="27" t="n"/>
      <c r="E304" s="24" t="n"/>
      <c r="F304" s="24" t="n"/>
      <c r="G304" s="24" t="n"/>
      <c r="H304" s="22" t="n"/>
      <c r="I304" s="34">
        <f>IF(OR(E304="",F304="",H304=""),"",ABS(E304-F304)*H304*Settings!$B$3)</f>
        <v/>
      </c>
      <c r="J304" s="16" t="n"/>
      <c r="K304" s="35">
        <f>IF(OR(J304="",I304="",I304=0),"",ROUND(J304/I304,2))</f>
        <v/>
      </c>
      <c r="L304" s="34">
        <f>IF(J304="","",SUM(J$2:J304))</f>
        <v/>
      </c>
      <c r="M304" s="27" t="n"/>
      <c r="N304" s="27" t="n"/>
      <c r="O304" s="27" t="n"/>
      <c r="P304" s="36">
        <f>IF(L304="","",MAX(0,MAX(L$2:L304)))</f>
        <v/>
      </c>
      <c r="Q304" s="36">
        <f>IF(L304="","",P304-L304)</f>
        <v/>
      </c>
    </row>
    <row r="305">
      <c r="A305" s="33" t="n"/>
      <c r="B305" s="27" t="n"/>
      <c r="C305" s="27" t="n"/>
      <c r="D305" s="27" t="n"/>
      <c r="E305" s="24" t="n"/>
      <c r="F305" s="24" t="n"/>
      <c r="G305" s="24" t="n"/>
      <c r="H305" s="22" t="n"/>
      <c r="I305" s="34">
        <f>IF(OR(E305="",F305="",H305=""),"",ABS(E305-F305)*H305*Settings!$B$3)</f>
        <v/>
      </c>
      <c r="J305" s="16" t="n"/>
      <c r="K305" s="35">
        <f>IF(OR(J305="",I305="",I305=0),"",ROUND(J305/I305,2))</f>
        <v/>
      </c>
      <c r="L305" s="34">
        <f>IF(J305="","",SUM(J$2:J305))</f>
        <v/>
      </c>
      <c r="M305" s="27" t="n"/>
      <c r="N305" s="27" t="n"/>
      <c r="O305" s="27" t="n"/>
      <c r="P305" s="36">
        <f>IF(L305="","",MAX(0,MAX(L$2:L305)))</f>
        <v/>
      </c>
      <c r="Q305" s="36">
        <f>IF(L305="","",P305-L305)</f>
        <v/>
      </c>
    </row>
    <row r="306">
      <c r="A306" s="33" t="n"/>
      <c r="B306" s="27" t="n"/>
      <c r="C306" s="27" t="n"/>
      <c r="D306" s="27" t="n"/>
      <c r="E306" s="24" t="n"/>
      <c r="F306" s="24" t="n"/>
      <c r="G306" s="24" t="n"/>
      <c r="H306" s="22" t="n"/>
      <c r="I306" s="34">
        <f>IF(OR(E306="",F306="",H306=""),"",ABS(E306-F306)*H306*Settings!$B$3)</f>
        <v/>
      </c>
      <c r="J306" s="16" t="n"/>
      <c r="K306" s="35">
        <f>IF(OR(J306="",I306="",I306=0),"",ROUND(J306/I306,2))</f>
        <v/>
      </c>
      <c r="L306" s="34">
        <f>IF(J306="","",SUM(J$2:J306))</f>
        <v/>
      </c>
      <c r="M306" s="27" t="n"/>
      <c r="N306" s="27" t="n"/>
      <c r="O306" s="27" t="n"/>
      <c r="P306" s="36">
        <f>IF(L306="","",MAX(0,MAX(L$2:L306)))</f>
        <v/>
      </c>
      <c r="Q306" s="36">
        <f>IF(L306="","",P306-L306)</f>
        <v/>
      </c>
    </row>
    <row r="307">
      <c r="A307" s="33" t="n"/>
      <c r="B307" s="27" t="n"/>
      <c r="C307" s="27" t="n"/>
      <c r="D307" s="27" t="n"/>
      <c r="E307" s="24" t="n"/>
      <c r="F307" s="24" t="n"/>
      <c r="G307" s="24" t="n"/>
      <c r="H307" s="22" t="n"/>
      <c r="I307" s="34">
        <f>IF(OR(E307="",F307="",H307=""),"",ABS(E307-F307)*H307*Settings!$B$3)</f>
        <v/>
      </c>
      <c r="J307" s="16" t="n"/>
      <c r="K307" s="35">
        <f>IF(OR(J307="",I307="",I307=0),"",ROUND(J307/I307,2))</f>
        <v/>
      </c>
      <c r="L307" s="34">
        <f>IF(J307="","",SUM(J$2:J307))</f>
        <v/>
      </c>
      <c r="M307" s="27" t="n"/>
      <c r="N307" s="27" t="n"/>
      <c r="O307" s="27" t="n"/>
      <c r="P307" s="36">
        <f>IF(L307="","",MAX(0,MAX(L$2:L307)))</f>
        <v/>
      </c>
      <c r="Q307" s="36">
        <f>IF(L307="","",P307-L307)</f>
        <v/>
      </c>
    </row>
    <row r="308">
      <c r="A308" s="33" t="n"/>
      <c r="B308" s="27" t="n"/>
      <c r="C308" s="27" t="n"/>
      <c r="D308" s="27" t="n"/>
      <c r="E308" s="24" t="n"/>
      <c r="F308" s="24" t="n"/>
      <c r="G308" s="24" t="n"/>
      <c r="H308" s="22" t="n"/>
      <c r="I308" s="34">
        <f>IF(OR(E308="",F308="",H308=""),"",ABS(E308-F308)*H308*Settings!$B$3)</f>
        <v/>
      </c>
      <c r="J308" s="16" t="n"/>
      <c r="K308" s="35">
        <f>IF(OR(J308="",I308="",I308=0),"",ROUND(J308/I308,2))</f>
        <v/>
      </c>
      <c r="L308" s="34">
        <f>IF(J308="","",SUM(J$2:J308))</f>
        <v/>
      </c>
      <c r="M308" s="27" t="n"/>
      <c r="N308" s="27" t="n"/>
      <c r="O308" s="27" t="n"/>
      <c r="P308" s="36">
        <f>IF(L308="","",MAX(0,MAX(L$2:L308)))</f>
        <v/>
      </c>
      <c r="Q308" s="36">
        <f>IF(L308="","",P308-L308)</f>
        <v/>
      </c>
    </row>
    <row r="309">
      <c r="A309" s="33" t="n"/>
      <c r="B309" s="27" t="n"/>
      <c r="C309" s="27" t="n"/>
      <c r="D309" s="27" t="n"/>
      <c r="E309" s="24" t="n"/>
      <c r="F309" s="24" t="n"/>
      <c r="G309" s="24" t="n"/>
      <c r="H309" s="22" t="n"/>
      <c r="I309" s="34">
        <f>IF(OR(E309="",F309="",H309=""),"",ABS(E309-F309)*H309*Settings!$B$3)</f>
        <v/>
      </c>
      <c r="J309" s="16" t="n"/>
      <c r="K309" s="35">
        <f>IF(OR(J309="",I309="",I309=0),"",ROUND(J309/I309,2))</f>
        <v/>
      </c>
      <c r="L309" s="34">
        <f>IF(J309="","",SUM(J$2:J309))</f>
        <v/>
      </c>
      <c r="M309" s="27" t="n"/>
      <c r="N309" s="27" t="n"/>
      <c r="O309" s="27" t="n"/>
      <c r="P309" s="36">
        <f>IF(L309="","",MAX(0,MAX(L$2:L309)))</f>
        <v/>
      </c>
      <c r="Q309" s="36">
        <f>IF(L309="","",P309-L309)</f>
        <v/>
      </c>
    </row>
    <row r="310">
      <c r="A310" s="33" t="n"/>
      <c r="B310" s="27" t="n"/>
      <c r="C310" s="27" t="n"/>
      <c r="D310" s="27" t="n"/>
      <c r="E310" s="24" t="n"/>
      <c r="F310" s="24" t="n"/>
      <c r="G310" s="24" t="n"/>
      <c r="H310" s="22" t="n"/>
      <c r="I310" s="34">
        <f>IF(OR(E310="",F310="",H310=""),"",ABS(E310-F310)*H310*Settings!$B$3)</f>
        <v/>
      </c>
      <c r="J310" s="16" t="n"/>
      <c r="K310" s="35">
        <f>IF(OR(J310="",I310="",I310=0),"",ROUND(J310/I310,2))</f>
        <v/>
      </c>
      <c r="L310" s="34">
        <f>IF(J310="","",SUM(J$2:J310))</f>
        <v/>
      </c>
      <c r="M310" s="27" t="n"/>
      <c r="N310" s="27" t="n"/>
      <c r="O310" s="27" t="n"/>
      <c r="P310" s="36">
        <f>IF(L310="","",MAX(0,MAX(L$2:L310)))</f>
        <v/>
      </c>
      <c r="Q310" s="36">
        <f>IF(L310="","",P310-L310)</f>
        <v/>
      </c>
    </row>
    <row r="311">
      <c r="A311" s="33" t="n"/>
      <c r="B311" s="27" t="n"/>
      <c r="C311" s="27" t="n"/>
      <c r="D311" s="27" t="n"/>
      <c r="E311" s="24" t="n"/>
      <c r="F311" s="24" t="n"/>
      <c r="G311" s="24" t="n"/>
      <c r="H311" s="22" t="n"/>
      <c r="I311" s="34">
        <f>IF(OR(E311="",F311="",H311=""),"",ABS(E311-F311)*H311*Settings!$B$3)</f>
        <v/>
      </c>
      <c r="J311" s="16" t="n"/>
      <c r="K311" s="35">
        <f>IF(OR(J311="",I311="",I311=0),"",ROUND(J311/I311,2))</f>
        <v/>
      </c>
      <c r="L311" s="34">
        <f>IF(J311="","",SUM(J$2:J311))</f>
        <v/>
      </c>
      <c r="M311" s="27" t="n"/>
      <c r="N311" s="27" t="n"/>
      <c r="O311" s="27" t="n"/>
      <c r="P311" s="36">
        <f>IF(L311="","",MAX(0,MAX(L$2:L311)))</f>
        <v/>
      </c>
      <c r="Q311" s="36">
        <f>IF(L311="","",P311-L311)</f>
        <v/>
      </c>
    </row>
    <row r="312">
      <c r="A312" s="33" t="n"/>
      <c r="B312" s="27" t="n"/>
      <c r="C312" s="27" t="n"/>
      <c r="D312" s="27" t="n"/>
      <c r="E312" s="24" t="n"/>
      <c r="F312" s="24" t="n"/>
      <c r="G312" s="24" t="n"/>
      <c r="H312" s="22" t="n"/>
      <c r="I312" s="34">
        <f>IF(OR(E312="",F312="",H312=""),"",ABS(E312-F312)*H312*Settings!$B$3)</f>
        <v/>
      </c>
      <c r="J312" s="16" t="n"/>
      <c r="K312" s="35">
        <f>IF(OR(J312="",I312="",I312=0),"",ROUND(J312/I312,2))</f>
        <v/>
      </c>
      <c r="L312" s="34">
        <f>IF(J312="","",SUM(J$2:J312))</f>
        <v/>
      </c>
      <c r="M312" s="27" t="n"/>
      <c r="N312" s="27" t="n"/>
      <c r="O312" s="27" t="n"/>
      <c r="P312" s="36">
        <f>IF(L312="","",MAX(0,MAX(L$2:L312)))</f>
        <v/>
      </c>
      <c r="Q312" s="36">
        <f>IF(L312="","",P312-L312)</f>
        <v/>
      </c>
    </row>
    <row r="313">
      <c r="A313" s="33" t="n"/>
      <c r="B313" s="27" t="n"/>
      <c r="C313" s="27" t="n"/>
      <c r="D313" s="27" t="n"/>
      <c r="E313" s="24" t="n"/>
      <c r="F313" s="24" t="n"/>
      <c r="G313" s="24" t="n"/>
      <c r="H313" s="22" t="n"/>
      <c r="I313" s="34">
        <f>IF(OR(E313="",F313="",H313=""),"",ABS(E313-F313)*H313*Settings!$B$3)</f>
        <v/>
      </c>
      <c r="J313" s="16" t="n"/>
      <c r="K313" s="35">
        <f>IF(OR(J313="",I313="",I313=0),"",ROUND(J313/I313,2))</f>
        <v/>
      </c>
      <c r="L313" s="34">
        <f>IF(J313="","",SUM(J$2:J313))</f>
        <v/>
      </c>
      <c r="M313" s="27" t="n"/>
      <c r="N313" s="27" t="n"/>
      <c r="O313" s="27" t="n"/>
      <c r="P313" s="36">
        <f>IF(L313="","",MAX(0,MAX(L$2:L313)))</f>
        <v/>
      </c>
      <c r="Q313" s="36">
        <f>IF(L313="","",P313-L313)</f>
        <v/>
      </c>
    </row>
    <row r="314">
      <c r="A314" s="33" t="n"/>
      <c r="B314" s="27" t="n"/>
      <c r="C314" s="27" t="n"/>
      <c r="D314" s="27" t="n"/>
      <c r="E314" s="24" t="n"/>
      <c r="F314" s="24" t="n"/>
      <c r="G314" s="24" t="n"/>
      <c r="H314" s="22" t="n"/>
      <c r="I314" s="34">
        <f>IF(OR(E314="",F314="",H314=""),"",ABS(E314-F314)*H314*Settings!$B$3)</f>
        <v/>
      </c>
      <c r="J314" s="16" t="n"/>
      <c r="K314" s="35">
        <f>IF(OR(J314="",I314="",I314=0),"",ROUND(J314/I314,2))</f>
        <v/>
      </c>
      <c r="L314" s="34">
        <f>IF(J314="","",SUM(J$2:J314))</f>
        <v/>
      </c>
      <c r="M314" s="27" t="n"/>
      <c r="N314" s="27" t="n"/>
      <c r="O314" s="27" t="n"/>
      <c r="P314" s="36">
        <f>IF(L314="","",MAX(0,MAX(L$2:L314)))</f>
        <v/>
      </c>
      <c r="Q314" s="36">
        <f>IF(L314="","",P314-L314)</f>
        <v/>
      </c>
    </row>
    <row r="315">
      <c r="A315" s="33" t="n"/>
      <c r="B315" s="27" t="n"/>
      <c r="C315" s="27" t="n"/>
      <c r="D315" s="27" t="n"/>
      <c r="E315" s="24" t="n"/>
      <c r="F315" s="24" t="n"/>
      <c r="G315" s="24" t="n"/>
      <c r="H315" s="22" t="n"/>
      <c r="I315" s="34">
        <f>IF(OR(E315="",F315="",H315=""),"",ABS(E315-F315)*H315*Settings!$B$3)</f>
        <v/>
      </c>
      <c r="J315" s="16" t="n"/>
      <c r="K315" s="35">
        <f>IF(OR(J315="",I315="",I315=0),"",ROUND(J315/I315,2))</f>
        <v/>
      </c>
      <c r="L315" s="34">
        <f>IF(J315="","",SUM(J$2:J315))</f>
        <v/>
      </c>
      <c r="M315" s="27" t="n"/>
      <c r="N315" s="27" t="n"/>
      <c r="O315" s="27" t="n"/>
      <c r="P315" s="36">
        <f>IF(L315="","",MAX(0,MAX(L$2:L315)))</f>
        <v/>
      </c>
      <c r="Q315" s="36">
        <f>IF(L315="","",P315-L315)</f>
        <v/>
      </c>
    </row>
    <row r="316">
      <c r="A316" s="33" t="n"/>
      <c r="B316" s="27" t="n"/>
      <c r="C316" s="27" t="n"/>
      <c r="D316" s="27" t="n"/>
      <c r="E316" s="24" t="n"/>
      <c r="F316" s="24" t="n"/>
      <c r="G316" s="24" t="n"/>
      <c r="H316" s="22" t="n"/>
      <c r="I316" s="34">
        <f>IF(OR(E316="",F316="",H316=""),"",ABS(E316-F316)*H316*Settings!$B$3)</f>
        <v/>
      </c>
      <c r="J316" s="16" t="n"/>
      <c r="K316" s="35">
        <f>IF(OR(J316="",I316="",I316=0),"",ROUND(J316/I316,2))</f>
        <v/>
      </c>
      <c r="L316" s="34">
        <f>IF(J316="","",SUM(J$2:J316))</f>
        <v/>
      </c>
      <c r="M316" s="27" t="n"/>
      <c r="N316" s="27" t="n"/>
      <c r="O316" s="27" t="n"/>
      <c r="P316" s="36">
        <f>IF(L316="","",MAX(0,MAX(L$2:L316)))</f>
        <v/>
      </c>
      <c r="Q316" s="36">
        <f>IF(L316="","",P316-L316)</f>
        <v/>
      </c>
    </row>
    <row r="317">
      <c r="A317" s="33" t="n"/>
      <c r="B317" s="27" t="n"/>
      <c r="C317" s="27" t="n"/>
      <c r="D317" s="27" t="n"/>
      <c r="E317" s="24" t="n"/>
      <c r="F317" s="24" t="n"/>
      <c r="G317" s="24" t="n"/>
      <c r="H317" s="22" t="n"/>
      <c r="I317" s="34">
        <f>IF(OR(E317="",F317="",H317=""),"",ABS(E317-F317)*H317*Settings!$B$3)</f>
        <v/>
      </c>
      <c r="J317" s="16" t="n"/>
      <c r="K317" s="35">
        <f>IF(OR(J317="",I317="",I317=0),"",ROUND(J317/I317,2))</f>
        <v/>
      </c>
      <c r="L317" s="34">
        <f>IF(J317="","",SUM(J$2:J317))</f>
        <v/>
      </c>
      <c r="M317" s="27" t="n"/>
      <c r="N317" s="27" t="n"/>
      <c r="O317" s="27" t="n"/>
      <c r="P317" s="36">
        <f>IF(L317="","",MAX(0,MAX(L$2:L317)))</f>
        <v/>
      </c>
      <c r="Q317" s="36">
        <f>IF(L317="","",P317-L317)</f>
        <v/>
      </c>
    </row>
    <row r="318">
      <c r="A318" s="33" t="n"/>
      <c r="B318" s="27" t="n"/>
      <c r="C318" s="27" t="n"/>
      <c r="D318" s="27" t="n"/>
      <c r="E318" s="24" t="n"/>
      <c r="F318" s="24" t="n"/>
      <c r="G318" s="24" t="n"/>
      <c r="H318" s="22" t="n"/>
      <c r="I318" s="34">
        <f>IF(OR(E318="",F318="",H318=""),"",ABS(E318-F318)*H318*Settings!$B$3)</f>
        <v/>
      </c>
      <c r="J318" s="16" t="n"/>
      <c r="K318" s="35">
        <f>IF(OR(J318="",I318="",I318=0),"",ROUND(J318/I318,2))</f>
        <v/>
      </c>
      <c r="L318" s="34">
        <f>IF(J318="","",SUM(J$2:J318))</f>
        <v/>
      </c>
      <c r="M318" s="27" t="n"/>
      <c r="N318" s="27" t="n"/>
      <c r="O318" s="27" t="n"/>
      <c r="P318" s="36">
        <f>IF(L318="","",MAX(0,MAX(L$2:L318)))</f>
        <v/>
      </c>
      <c r="Q318" s="36">
        <f>IF(L318="","",P318-L318)</f>
        <v/>
      </c>
    </row>
    <row r="319">
      <c r="A319" s="33" t="n"/>
      <c r="B319" s="27" t="n"/>
      <c r="C319" s="27" t="n"/>
      <c r="D319" s="27" t="n"/>
      <c r="E319" s="24" t="n"/>
      <c r="F319" s="24" t="n"/>
      <c r="G319" s="24" t="n"/>
      <c r="H319" s="22" t="n"/>
      <c r="I319" s="34">
        <f>IF(OR(E319="",F319="",H319=""),"",ABS(E319-F319)*H319*Settings!$B$3)</f>
        <v/>
      </c>
      <c r="J319" s="16" t="n"/>
      <c r="K319" s="35">
        <f>IF(OR(J319="",I319="",I319=0),"",ROUND(J319/I319,2))</f>
        <v/>
      </c>
      <c r="L319" s="34">
        <f>IF(J319="","",SUM(J$2:J319))</f>
        <v/>
      </c>
      <c r="M319" s="27" t="n"/>
      <c r="N319" s="27" t="n"/>
      <c r="O319" s="27" t="n"/>
      <c r="P319" s="36">
        <f>IF(L319="","",MAX(0,MAX(L$2:L319)))</f>
        <v/>
      </c>
      <c r="Q319" s="36">
        <f>IF(L319="","",P319-L319)</f>
        <v/>
      </c>
    </row>
    <row r="320">
      <c r="A320" s="33" t="n"/>
      <c r="B320" s="27" t="n"/>
      <c r="C320" s="27" t="n"/>
      <c r="D320" s="27" t="n"/>
      <c r="E320" s="24" t="n"/>
      <c r="F320" s="24" t="n"/>
      <c r="G320" s="24" t="n"/>
      <c r="H320" s="22" t="n"/>
      <c r="I320" s="34">
        <f>IF(OR(E320="",F320="",H320=""),"",ABS(E320-F320)*H320*Settings!$B$3)</f>
        <v/>
      </c>
      <c r="J320" s="16" t="n"/>
      <c r="K320" s="35">
        <f>IF(OR(J320="",I320="",I320=0),"",ROUND(J320/I320,2))</f>
        <v/>
      </c>
      <c r="L320" s="34">
        <f>IF(J320="","",SUM(J$2:J320))</f>
        <v/>
      </c>
      <c r="M320" s="27" t="n"/>
      <c r="N320" s="27" t="n"/>
      <c r="O320" s="27" t="n"/>
      <c r="P320" s="36">
        <f>IF(L320="","",MAX(0,MAX(L$2:L320)))</f>
        <v/>
      </c>
      <c r="Q320" s="36">
        <f>IF(L320="","",P320-L320)</f>
        <v/>
      </c>
    </row>
    <row r="321">
      <c r="A321" s="33" t="n"/>
      <c r="B321" s="27" t="n"/>
      <c r="C321" s="27" t="n"/>
      <c r="D321" s="27" t="n"/>
      <c r="E321" s="24" t="n"/>
      <c r="F321" s="24" t="n"/>
      <c r="G321" s="24" t="n"/>
      <c r="H321" s="22" t="n"/>
      <c r="I321" s="34">
        <f>IF(OR(E321="",F321="",H321=""),"",ABS(E321-F321)*H321*Settings!$B$3)</f>
        <v/>
      </c>
      <c r="J321" s="16" t="n"/>
      <c r="K321" s="35">
        <f>IF(OR(J321="",I321="",I321=0),"",ROUND(J321/I321,2))</f>
        <v/>
      </c>
      <c r="L321" s="34">
        <f>IF(J321="","",SUM(J$2:J321))</f>
        <v/>
      </c>
      <c r="M321" s="27" t="n"/>
      <c r="N321" s="27" t="n"/>
      <c r="O321" s="27" t="n"/>
      <c r="P321" s="36">
        <f>IF(L321="","",MAX(0,MAX(L$2:L321)))</f>
        <v/>
      </c>
      <c r="Q321" s="36">
        <f>IF(L321="","",P321-L321)</f>
        <v/>
      </c>
    </row>
    <row r="322">
      <c r="A322" s="33" t="n"/>
      <c r="B322" s="27" t="n"/>
      <c r="C322" s="27" t="n"/>
      <c r="D322" s="27" t="n"/>
      <c r="E322" s="24" t="n"/>
      <c r="F322" s="24" t="n"/>
      <c r="G322" s="24" t="n"/>
      <c r="H322" s="22" t="n"/>
      <c r="I322" s="34">
        <f>IF(OR(E322="",F322="",H322=""),"",ABS(E322-F322)*H322*Settings!$B$3)</f>
        <v/>
      </c>
      <c r="J322" s="16" t="n"/>
      <c r="K322" s="35">
        <f>IF(OR(J322="",I322="",I322=0),"",ROUND(J322/I322,2))</f>
        <v/>
      </c>
      <c r="L322" s="34">
        <f>IF(J322="","",SUM(J$2:J322))</f>
        <v/>
      </c>
      <c r="M322" s="27" t="n"/>
      <c r="N322" s="27" t="n"/>
      <c r="O322" s="27" t="n"/>
      <c r="P322" s="36">
        <f>IF(L322="","",MAX(0,MAX(L$2:L322)))</f>
        <v/>
      </c>
      <c r="Q322" s="36">
        <f>IF(L322="","",P322-L322)</f>
        <v/>
      </c>
    </row>
    <row r="323">
      <c r="A323" s="33" t="n"/>
      <c r="B323" s="27" t="n"/>
      <c r="C323" s="27" t="n"/>
      <c r="D323" s="27" t="n"/>
      <c r="E323" s="24" t="n"/>
      <c r="F323" s="24" t="n"/>
      <c r="G323" s="24" t="n"/>
      <c r="H323" s="22" t="n"/>
      <c r="I323" s="34">
        <f>IF(OR(E323="",F323="",H323=""),"",ABS(E323-F323)*H323*Settings!$B$3)</f>
        <v/>
      </c>
      <c r="J323" s="16" t="n"/>
      <c r="K323" s="35">
        <f>IF(OR(J323="",I323="",I323=0),"",ROUND(J323/I323,2))</f>
        <v/>
      </c>
      <c r="L323" s="34">
        <f>IF(J323="","",SUM(J$2:J323))</f>
        <v/>
      </c>
      <c r="M323" s="27" t="n"/>
      <c r="N323" s="27" t="n"/>
      <c r="O323" s="27" t="n"/>
      <c r="P323" s="36">
        <f>IF(L323="","",MAX(0,MAX(L$2:L323)))</f>
        <v/>
      </c>
      <c r="Q323" s="36">
        <f>IF(L323="","",P323-L323)</f>
        <v/>
      </c>
    </row>
    <row r="324">
      <c r="A324" s="33" t="n"/>
      <c r="B324" s="27" t="n"/>
      <c r="C324" s="27" t="n"/>
      <c r="D324" s="27" t="n"/>
      <c r="E324" s="24" t="n"/>
      <c r="F324" s="24" t="n"/>
      <c r="G324" s="24" t="n"/>
      <c r="H324" s="22" t="n"/>
      <c r="I324" s="34">
        <f>IF(OR(E324="",F324="",H324=""),"",ABS(E324-F324)*H324*Settings!$B$3)</f>
        <v/>
      </c>
      <c r="J324" s="16" t="n"/>
      <c r="K324" s="35">
        <f>IF(OR(J324="",I324="",I324=0),"",ROUND(J324/I324,2))</f>
        <v/>
      </c>
      <c r="L324" s="34">
        <f>IF(J324="","",SUM(J$2:J324))</f>
        <v/>
      </c>
      <c r="M324" s="27" t="n"/>
      <c r="N324" s="27" t="n"/>
      <c r="O324" s="27" t="n"/>
      <c r="P324" s="36">
        <f>IF(L324="","",MAX(0,MAX(L$2:L324)))</f>
        <v/>
      </c>
      <c r="Q324" s="36">
        <f>IF(L324="","",P324-L324)</f>
        <v/>
      </c>
    </row>
    <row r="325">
      <c r="A325" s="33" t="n"/>
      <c r="B325" s="27" t="n"/>
      <c r="C325" s="27" t="n"/>
      <c r="D325" s="27" t="n"/>
      <c r="E325" s="24" t="n"/>
      <c r="F325" s="24" t="n"/>
      <c r="G325" s="24" t="n"/>
      <c r="H325" s="22" t="n"/>
      <c r="I325" s="34">
        <f>IF(OR(E325="",F325="",H325=""),"",ABS(E325-F325)*H325*Settings!$B$3)</f>
        <v/>
      </c>
      <c r="J325" s="16" t="n"/>
      <c r="K325" s="35">
        <f>IF(OR(J325="",I325="",I325=0),"",ROUND(J325/I325,2))</f>
        <v/>
      </c>
      <c r="L325" s="34">
        <f>IF(J325="","",SUM(J$2:J325))</f>
        <v/>
      </c>
      <c r="M325" s="27" t="n"/>
      <c r="N325" s="27" t="n"/>
      <c r="O325" s="27" t="n"/>
      <c r="P325" s="36">
        <f>IF(L325="","",MAX(0,MAX(L$2:L325)))</f>
        <v/>
      </c>
      <c r="Q325" s="36">
        <f>IF(L325="","",P325-L325)</f>
        <v/>
      </c>
    </row>
    <row r="326">
      <c r="A326" s="33" t="n"/>
      <c r="B326" s="27" t="n"/>
      <c r="C326" s="27" t="n"/>
      <c r="D326" s="27" t="n"/>
      <c r="E326" s="24" t="n"/>
      <c r="F326" s="24" t="n"/>
      <c r="G326" s="24" t="n"/>
      <c r="H326" s="22" t="n"/>
      <c r="I326" s="34">
        <f>IF(OR(E326="",F326="",H326=""),"",ABS(E326-F326)*H326*Settings!$B$3)</f>
        <v/>
      </c>
      <c r="J326" s="16" t="n"/>
      <c r="K326" s="35">
        <f>IF(OR(J326="",I326="",I326=0),"",ROUND(J326/I326,2))</f>
        <v/>
      </c>
      <c r="L326" s="34">
        <f>IF(J326="","",SUM(J$2:J326))</f>
        <v/>
      </c>
      <c r="M326" s="27" t="n"/>
      <c r="N326" s="27" t="n"/>
      <c r="O326" s="27" t="n"/>
      <c r="P326" s="36">
        <f>IF(L326="","",MAX(0,MAX(L$2:L326)))</f>
        <v/>
      </c>
      <c r="Q326" s="36">
        <f>IF(L326="","",P326-L326)</f>
        <v/>
      </c>
    </row>
    <row r="327">
      <c r="A327" s="33" t="n"/>
      <c r="B327" s="27" t="n"/>
      <c r="C327" s="27" t="n"/>
      <c r="D327" s="27" t="n"/>
      <c r="E327" s="24" t="n"/>
      <c r="F327" s="24" t="n"/>
      <c r="G327" s="24" t="n"/>
      <c r="H327" s="22" t="n"/>
      <c r="I327" s="34">
        <f>IF(OR(E327="",F327="",H327=""),"",ABS(E327-F327)*H327*Settings!$B$3)</f>
        <v/>
      </c>
      <c r="J327" s="16" t="n"/>
      <c r="K327" s="35">
        <f>IF(OR(J327="",I327="",I327=0),"",ROUND(J327/I327,2))</f>
        <v/>
      </c>
      <c r="L327" s="34">
        <f>IF(J327="","",SUM(J$2:J327))</f>
        <v/>
      </c>
      <c r="M327" s="27" t="n"/>
      <c r="N327" s="27" t="n"/>
      <c r="O327" s="27" t="n"/>
      <c r="P327" s="36">
        <f>IF(L327="","",MAX(0,MAX(L$2:L327)))</f>
        <v/>
      </c>
      <c r="Q327" s="36">
        <f>IF(L327="","",P327-L327)</f>
        <v/>
      </c>
    </row>
    <row r="328">
      <c r="A328" s="33" t="n"/>
      <c r="B328" s="27" t="n"/>
      <c r="C328" s="27" t="n"/>
      <c r="D328" s="27" t="n"/>
      <c r="E328" s="24" t="n"/>
      <c r="F328" s="24" t="n"/>
      <c r="G328" s="24" t="n"/>
      <c r="H328" s="22" t="n"/>
      <c r="I328" s="34">
        <f>IF(OR(E328="",F328="",H328=""),"",ABS(E328-F328)*H328*Settings!$B$3)</f>
        <v/>
      </c>
      <c r="J328" s="16" t="n"/>
      <c r="K328" s="35">
        <f>IF(OR(J328="",I328="",I328=0),"",ROUND(J328/I328,2))</f>
        <v/>
      </c>
      <c r="L328" s="34">
        <f>IF(J328="","",SUM(J$2:J328))</f>
        <v/>
      </c>
      <c r="M328" s="27" t="n"/>
      <c r="N328" s="27" t="n"/>
      <c r="O328" s="27" t="n"/>
      <c r="P328" s="36">
        <f>IF(L328="","",MAX(0,MAX(L$2:L328)))</f>
        <v/>
      </c>
      <c r="Q328" s="36">
        <f>IF(L328="","",P328-L328)</f>
        <v/>
      </c>
    </row>
    <row r="329">
      <c r="A329" s="33" t="n"/>
      <c r="B329" s="27" t="n"/>
      <c r="C329" s="27" t="n"/>
      <c r="D329" s="27" t="n"/>
      <c r="E329" s="24" t="n"/>
      <c r="F329" s="24" t="n"/>
      <c r="G329" s="24" t="n"/>
      <c r="H329" s="22" t="n"/>
      <c r="I329" s="34">
        <f>IF(OR(E329="",F329="",H329=""),"",ABS(E329-F329)*H329*Settings!$B$3)</f>
        <v/>
      </c>
      <c r="J329" s="16" t="n"/>
      <c r="K329" s="35">
        <f>IF(OR(J329="",I329="",I329=0),"",ROUND(J329/I329,2))</f>
        <v/>
      </c>
      <c r="L329" s="34">
        <f>IF(J329="","",SUM(J$2:J329))</f>
        <v/>
      </c>
      <c r="M329" s="27" t="n"/>
      <c r="N329" s="27" t="n"/>
      <c r="O329" s="27" t="n"/>
      <c r="P329" s="36">
        <f>IF(L329="","",MAX(0,MAX(L$2:L329)))</f>
        <v/>
      </c>
      <c r="Q329" s="36">
        <f>IF(L329="","",P329-L329)</f>
        <v/>
      </c>
    </row>
    <row r="330">
      <c r="A330" s="33" t="n"/>
      <c r="B330" s="27" t="n"/>
      <c r="C330" s="27" t="n"/>
      <c r="D330" s="27" t="n"/>
      <c r="E330" s="24" t="n"/>
      <c r="F330" s="24" t="n"/>
      <c r="G330" s="24" t="n"/>
      <c r="H330" s="22" t="n"/>
      <c r="I330" s="34">
        <f>IF(OR(E330="",F330="",H330=""),"",ABS(E330-F330)*H330*Settings!$B$3)</f>
        <v/>
      </c>
      <c r="J330" s="16" t="n"/>
      <c r="K330" s="35">
        <f>IF(OR(J330="",I330="",I330=0),"",ROUND(J330/I330,2))</f>
        <v/>
      </c>
      <c r="L330" s="34">
        <f>IF(J330="","",SUM(J$2:J330))</f>
        <v/>
      </c>
      <c r="M330" s="27" t="n"/>
      <c r="N330" s="27" t="n"/>
      <c r="O330" s="27" t="n"/>
      <c r="P330" s="36">
        <f>IF(L330="","",MAX(0,MAX(L$2:L330)))</f>
        <v/>
      </c>
      <c r="Q330" s="36">
        <f>IF(L330="","",P330-L330)</f>
        <v/>
      </c>
    </row>
    <row r="331">
      <c r="A331" s="33" t="n"/>
      <c r="B331" s="27" t="n"/>
      <c r="C331" s="27" t="n"/>
      <c r="D331" s="27" t="n"/>
      <c r="E331" s="24" t="n"/>
      <c r="F331" s="24" t="n"/>
      <c r="G331" s="24" t="n"/>
      <c r="H331" s="22" t="n"/>
      <c r="I331" s="34">
        <f>IF(OR(E331="",F331="",H331=""),"",ABS(E331-F331)*H331*Settings!$B$3)</f>
        <v/>
      </c>
      <c r="J331" s="16" t="n"/>
      <c r="K331" s="35">
        <f>IF(OR(J331="",I331="",I331=0),"",ROUND(J331/I331,2))</f>
        <v/>
      </c>
      <c r="L331" s="34">
        <f>IF(J331="","",SUM(J$2:J331))</f>
        <v/>
      </c>
      <c r="M331" s="27" t="n"/>
      <c r="N331" s="27" t="n"/>
      <c r="O331" s="27" t="n"/>
      <c r="P331" s="36">
        <f>IF(L331="","",MAX(0,MAX(L$2:L331)))</f>
        <v/>
      </c>
      <c r="Q331" s="36">
        <f>IF(L331="","",P331-L331)</f>
        <v/>
      </c>
    </row>
    <row r="332">
      <c r="A332" s="33" t="n"/>
      <c r="B332" s="27" t="n"/>
      <c r="C332" s="27" t="n"/>
      <c r="D332" s="27" t="n"/>
      <c r="E332" s="24" t="n"/>
      <c r="F332" s="24" t="n"/>
      <c r="G332" s="24" t="n"/>
      <c r="H332" s="22" t="n"/>
      <c r="I332" s="34">
        <f>IF(OR(E332="",F332="",H332=""),"",ABS(E332-F332)*H332*Settings!$B$3)</f>
        <v/>
      </c>
      <c r="J332" s="16" t="n"/>
      <c r="K332" s="35">
        <f>IF(OR(J332="",I332="",I332=0),"",ROUND(J332/I332,2))</f>
        <v/>
      </c>
      <c r="L332" s="34">
        <f>IF(J332="","",SUM(J$2:J332))</f>
        <v/>
      </c>
      <c r="M332" s="27" t="n"/>
      <c r="N332" s="27" t="n"/>
      <c r="O332" s="27" t="n"/>
      <c r="P332" s="36">
        <f>IF(L332="","",MAX(0,MAX(L$2:L332)))</f>
        <v/>
      </c>
      <c r="Q332" s="36">
        <f>IF(L332="","",P332-L332)</f>
        <v/>
      </c>
    </row>
    <row r="333">
      <c r="A333" s="33" t="n"/>
      <c r="B333" s="27" t="n"/>
      <c r="C333" s="27" t="n"/>
      <c r="D333" s="27" t="n"/>
      <c r="E333" s="24" t="n"/>
      <c r="F333" s="24" t="n"/>
      <c r="G333" s="24" t="n"/>
      <c r="H333" s="22" t="n"/>
      <c r="I333" s="34">
        <f>IF(OR(E333="",F333="",H333=""),"",ABS(E333-F333)*H333*Settings!$B$3)</f>
        <v/>
      </c>
      <c r="J333" s="16" t="n"/>
      <c r="K333" s="35">
        <f>IF(OR(J333="",I333="",I333=0),"",ROUND(J333/I333,2))</f>
        <v/>
      </c>
      <c r="L333" s="34">
        <f>IF(J333="","",SUM(J$2:J333))</f>
        <v/>
      </c>
      <c r="M333" s="27" t="n"/>
      <c r="N333" s="27" t="n"/>
      <c r="O333" s="27" t="n"/>
      <c r="P333" s="36">
        <f>IF(L333="","",MAX(0,MAX(L$2:L333)))</f>
        <v/>
      </c>
      <c r="Q333" s="36">
        <f>IF(L333="","",P333-L333)</f>
        <v/>
      </c>
    </row>
    <row r="334">
      <c r="A334" s="33" t="n"/>
      <c r="B334" s="27" t="n"/>
      <c r="C334" s="27" t="n"/>
      <c r="D334" s="27" t="n"/>
      <c r="E334" s="24" t="n"/>
      <c r="F334" s="24" t="n"/>
      <c r="G334" s="24" t="n"/>
      <c r="H334" s="22" t="n"/>
      <c r="I334" s="34">
        <f>IF(OR(E334="",F334="",H334=""),"",ABS(E334-F334)*H334*Settings!$B$3)</f>
        <v/>
      </c>
      <c r="J334" s="16" t="n"/>
      <c r="K334" s="35">
        <f>IF(OR(J334="",I334="",I334=0),"",ROUND(J334/I334,2))</f>
        <v/>
      </c>
      <c r="L334" s="34">
        <f>IF(J334="","",SUM(J$2:J334))</f>
        <v/>
      </c>
      <c r="M334" s="27" t="n"/>
      <c r="N334" s="27" t="n"/>
      <c r="O334" s="27" t="n"/>
      <c r="P334" s="36">
        <f>IF(L334="","",MAX(0,MAX(L$2:L334)))</f>
        <v/>
      </c>
      <c r="Q334" s="36">
        <f>IF(L334="","",P334-L334)</f>
        <v/>
      </c>
    </row>
    <row r="335">
      <c r="A335" s="33" t="n"/>
      <c r="B335" s="27" t="n"/>
      <c r="C335" s="27" t="n"/>
      <c r="D335" s="27" t="n"/>
      <c r="E335" s="24" t="n"/>
      <c r="F335" s="24" t="n"/>
      <c r="G335" s="24" t="n"/>
      <c r="H335" s="22" t="n"/>
      <c r="I335" s="34">
        <f>IF(OR(E335="",F335="",H335=""),"",ABS(E335-F335)*H335*Settings!$B$3)</f>
        <v/>
      </c>
      <c r="J335" s="16" t="n"/>
      <c r="K335" s="35">
        <f>IF(OR(J335="",I335="",I335=0),"",ROUND(J335/I335,2))</f>
        <v/>
      </c>
      <c r="L335" s="34">
        <f>IF(J335="","",SUM(J$2:J335))</f>
        <v/>
      </c>
      <c r="M335" s="27" t="n"/>
      <c r="N335" s="27" t="n"/>
      <c r="O335" s="27" t="n"/>
      <c r="P335" s="36">
        <f>IF(L335="","",MAX(0,MAX(L$2:L335)))</f>
        <v/>
      </c>
      <c r="Q335" s="36">
        <f>IF(L335="","",P335-L335)</f>
        <v/>
      </c>
    </row>
    <row r="336">
      <c r="A336" s="33" t="n"/>
      <c r="B336" s="27" t="n"/>
      <c r="C336" s="27" t="n"/>
      <c r="D336" s="27" t="n"/>
      <c r="E336" s="24" t="n"/>
      <c r="F336" s="24" t="n"/>
      <c r="G336" s="24" t="n"/>
      <c r="H336" s="22" t="n"/>
      <c r="I336" s="34">
        <f>IF(OR(E336="",F336="",H336=""),"",ABS(E336-F336)*H336*Settings!$B$3)</f>
        <v/>
      </c>
      <c r="J336" s="16" t="n"/>
      <c r="K336" s="35">
        <f>IF(OR(J336="",I336="",I336=0),"",ROUND(J336/I336,2))</f>
        <v/>
      </c>
      <c r="L336" s="34">
        <f>IF(J336="","",SUM(J$2:J336))</f>
        <v/>
      </c>
      <c r="M336" s="27" t="n"/>
      <c r="N336" s="27" t="n"/>
      <c r="O336" s="27" t="n"/>
      <c r="P336" s="36">
        <f>IF(L336="","",MAX(0,MAX(L$2:L336)))</f>
        <v/>
      </c>
      <c r="Q336" s="36">
        <f>IF(L336="","",P336-L336)</f>
        <v/>
      </c>
    </row>
    <row r="337">
      <c r="A337" s="33" t="n"/>
      <c r="B337" s="27" t="n"/>
      <c r="C337" s="27" t="n"/>
      <c r="D337" s="27" t="n"/>
      <c r="E337" s="24" t="n"/>
      <c r="F337" s="24" t="n"/>
      <c r="G337" s="24" t="n"/>
      <c r="H337" s="22" t="n"/>
      <c r="I337" s="34">
        <f>IF(OR(E337="",F337="",H337=""),"",ABS(E337-F337)*H337*Settings!$B$3)</f>
        <v/>
      </c>
      <c r="J337" s="16" t="n"/>
      <c r="K337" s="35">
        <f>IF(OR(J337="",I337="",I337=0),"",ROUND(J337/I337,2))</f>
        <v/>
      </c>
      <c r="L337" s="34">
        <f>IF(J337="","",SUM(J$2:J337))</f>
        <v/>
      </c>
      <c r="M337" s="27" t="n"/>
      <c r="N337" s="27" t="n"/>
      <c r="O337" s="27" t="n"/>
      <c r="P337" s="36">
        <f>IF(L337="","",MAX(0,MAX(L$2:L337)))</f>
        <v/>
      </c>
      <c r="Q337" s="36">
        <f>IF(L337="","",P337-L337)</f>
        <v/>
      </c>
    </row>
    <row r="338">
      <c r="A338" s="33" t="n"/>
      <c r="B338" s="27" t="n"/>
      <c r="C338" s="27" t="n"/>
      <c r="D338" s="27" t="n"/>
      <c r="E338" s="24" t="n"/>
      <c r="F338" s="24" t="n"/>
      <c r="G338" s="24" t="n"/>
      <c r="H338" s="22" t="n"/>
      <c r="I338" s="34">
        <f>IF(OR(E338="",F338="",H338=""),"",ABS(E338-F338)*H338*Settings!$B$3)</f>
        <v/>
      </c>
      <c r="J338" s="16" t="n"/>
      <c r="K338" s="35">
        <f>IF(OR(J338="",I338="",I338=0),"",ROUND(J338/I338,2))</f>
        <v/>
      </c>
      <c r="L338" s="34">
        <f>IF(J338="","",SUM(J$2:J338))</f>
        <v/>
      </c>
      <c r="M338" s="27" t="n"/>
      <c r="N338" s="27" t="n"/>
      <c r="O338" s="27" t="n"/>
      <c r="P338" s="36">
        <f>IF(L338="","",MAX(0,MAX(L$2:L338)))</f>
        <v/>
      </c>
      <c r="Q338" s="36">
        <f>IF(L338="","",P338-L338)</f>
        <v/>
      </c>
    </row>
    <row r="339">
      <c r="A339" s="33" t="n"/>
      <c r="B339" s="27" t="n"/>
      <c r="C339" s="27" t="n"/>
      <c r="D339" s="27" t="n"/>
      <c r="E339" s="24" t="n"/>
      <c r="F339" s="24" t="n"/>
      <c r="G339" s="24" t="n"/>
      <c r="H339" s="22" t="n"/>
      <c r="I339" s="34">
        <f>IF(OR(E339="",F339="",H339=""),"",ABS(E339-F339)*H339*Settings!$B$3)</f>
        <v/>
      </c>
      <c r="J339" s="16" t="n"/>
      <c r="K339" s="35">
        <f>IF(OR(J339="",I339="",I339=0),"",ROUND(J339/I339,2))</f>
        <v/>
      </c>
      <c r="L339" s="34">
        <f>IF(J339="","",SUM(J$2:J339))</f>
        <v/>
      </c>
      <c r="M339" s="27" t="n"/>
      <c r="N339" s="27" t="n"/>
      <c r="O339" s="27" t="n"/>
      <c r="P339" s="36">
        <f>IF(L339="","",MAX(0,MAX(L$2:L339)))</f>
        <v/>
      </c>
      <c r="Q339" s="36">
        <f>IF(L339="","",P339-L339)</f>
        <v/>
      </c>
    </row>
    <row r="340">
      <c r="A340" s="33" t="n"/>
      <c r="B340" s="27" t="n"/>
      <c r="C340" s="27" t="n"/>
      <c r="D340" s="27" t="n"/>
      <c r="E340" s="24" t="n"/>
      <c r="F340" s="24" t="n"/>
      <c r="G340" s="24" t="n"/>
      <c r="H340" s="22" t="n"/>
      <c r="I340" s="34">
        <f>IF(OR(E340="",F340="",H340=""),"",ABS(E340-F340)*H340*Settings!$B$3)</f>
        <v/>
      </c>
      <c r="J340" s="16" t="n"/>
      <c r="K340" s="35">
        <f>IF(OR(J340="",I340="",I340=0),"",ROUND(J340/I340,2))</f>
        <v/>
      </c>
      <c r="L340" s="34">
        <f>IF(J340="","",SUM(J$2:J340))</f>
        <v/>
      </c>
      <c r="M340" s="27" t="n"/>
      <c r="N340" s="27" t="n"/>
      <c r="O340" s="27" t="n"/>
      <c r="P340" s="36">
        <f>IF(L340="","",MAX(0,MAX(L$2:L340)))</f>
        <v/>
      </c>
      <c r="Q340" s="36">
        <f>IF(L340="","",P340-L340)</f>
        <v/>
      </c>
    </row>
    <row r="341">
      <c r="A341" s="33" t="n"/>
      <c r="B341" s="27" t="n"/>
      <c r="C341" s="27" t="n"/>
      <c r="D341" s="27" t="n"/>
      <c r="E341" s="24" t="n"/>
      <c r="F341" s="24" t="n"/>
      <c r="G341" s="24" t="n"/>
      <c r="H341" s="22" t="n"/>
      <c r="I341" s="34">
        <f>IF(OR(E341="",F341="",H341=""),"",ABS(E341-F341)*H341*Settings!$B$3)</f>
        <v/>
      </c>
      <c r="J341" s="16" t="n"/>
      <c r="K341" s="35">
        <f>IF(OR(J341="",I341="",I341=0),"",ROUND(J341/I341,2))</f>
        <v/>
      </c>
      <c r="L341" s="34">
        <f>IF(J341="","",SUM(J$2:J341))</f>
        <v/>
      </c>
      <c r="M341" s="27" t="n"/>
      <c r="N341" s="27" t="n"/>
      <c r="O341" s="27" t="n"/>
      <c r="P341" s="36">
        <f>IF(L341="","",MAX(0,MAX(L$2:L341)))</f>
        <v/>
      </c>
      <c r="Q341" s="36">
        <f>IF(L341="","",P341-L341)</f>
        <v/>
      </c>
    </row>
    <row r="342">
      <c r="A342" s="33" t="n"/>
      <c r="B342" s="27" t="n"/>
      <c r="C342" s="27" t="n"/>
      <c r="D342" s="27" t="n"/>
      <c r="E342" s="24" t="n"/>
      <c r="F342" s="24" t="n"/>
      <c r="G342" s="24" t="n"/>
      <c r="H342" s="22" t="n"/>
      <c r="I342" s="34">
        <f>IF(OR(E342="",F342="",H342=""),"",ABS(E342-F342)*H342*Settings!$B$3)</f>
        <v/>
      </c>
      <c r="J342" s="16" t="n"/>
      <c r="K342" s="35">
        <f>IF(OR(J342="",I342="",I342=0),"",ROUND(J342/I342,2))</f>
        <v/>
      </c>
      <c r="L342" s="34">
        <f>IF(J342="","",SUM(J$2:J342))</f>
        <v/>
      </c>
      <c r="M342" s="27" t="n"/>
      <c r="N342" s="27" t="n"/>
      <c r="O342" s="27" t="n"/>
      <c r="P342" s="36">
        <f>IF(L342="","",MAX(0,MAX(L$2:L342)))</f>
        <v/>
      </c>
      <c r="Q342" s="36">
        <f>IF(L342="","",P342-L342)</f>
        <v/>
      </c>
    </row>
    <row r="343">
      <c r="A343" s="33" t="n"/>
      <c r="B343" s="27" t="n"/>
      <c r="C343" s="27" t="n"/>
      <c r="D343" s="27" t="n"/>
      <c r="E343" s="24" t="n"/>
      <c r="F343" s="24" t="n"/>
      <c r="G343" s="24" t="n"/>
      <c r="H343" s="22" t="n"/>
      <c r="I343" s="34">
        <f>IF(OR(E343="",F343="",H343=""),"",ABS(E343-F343)*H343*Settings!$B$3)</f>
        <v/>
      </c>
      <c r="J343" s="16" t="n"/>
      <c r="K343" s="35">
        <f>IF(OR(J343="",I343="",I343=0),"",ROUND(J343/I343,2))</f>
        <v/>
      </c>
      <c r="L343" s="34">
        <f>IF(J343="","",SUM(J$2:J343))</f>
        <v/>
      </c>
      <c r="M343" s="27" t="n"/>
      <c r="N343" s="27" t="n"/>
      <c r="O343" s="27" t="n"/>
      <c r="P343" s="36">
        <f>IF(L343="","",MAX(0,MAX(L$2:L343)))</f>
        <v/>
      </c>
      <c r="Q343" s="36">
        <f>IF(L343="","",P343-L343)</f>
        <v/>
      </c>
    </row>
    <row r="344">
      <c r="A344" s="33" t="n"/>
      <c r="B344" s="27" t="n"/>
      <c r="C344" s="27" t="n"/>
      <c r="D344" s="27" t="n"/>
      <c r="E344" s="24" t="n"/>
      <c r="F344" s="24" t="n"/>
      <c r="G344" s="24" t="n"/>
      <c r="H344" s="22" t="n"/>
      <c r="I344" s="34">
        <f>IF(OR(E344="",F344="",H344=""),"",ABS(E344-F344)*H344*Settings!$B$3)</f>
        <v/>
      </c>
      <c r="J344" s="16" t="n"/>
      <c r="K344" s="35">
        <f>IF(OR(J344="",I344="",I344=0),"",ROUND(J344/I344,2))</f>
        <v/>
      </c>
      <c r="L344" s="34">
        <f>IF(J344="","",SUM(J$2:J344))</f>
        <v/>
      </c>
      <c r="M344" s="27" t="n"/>
      <c r="N344" s="27" t="n"/>
      <c r="O344" s="27" t="n"/>
      <c r="P344" s="36">
        <f>IF(L344="","",MAX(0,MAX(L$2:L344)))</f>
        <v/>
      </c>
      <c r="Q344" s="36">
        <f>IF(L344="","",P344-L344)</f>
        <v/>
      </c>
    </row>
    <row r="345">
      <c r="A345" s="33" t="n"/>
      <c r="B345" s="27" t="n"/>
      <c r="C345" s="27" t="n"/>
      <c r="D345" s="27" t="n"/>
      <c r="E345" s="24" t="n"/>
      <c r="F345" s="24" t="n"/>
      <c r="G345" s="24" t="n"/>
      <c r="H345" s="22" t="n"/>
      <c r="I345" s="34">
        <f>IF(OR(E345="",F345="",H345=""),"",ABS(E345-F345)*H345*Settings!$B$3)</f>
        <v/>
      </c>
      <c r="J345" s="16" t="n"/>
      <c r="K345" s="35">
        <f>IF(OR(J345="",I345="",I345=0),"",ROUND(J345/I345,2))</f>
        <v/>
      </c>
      <c r="L345" s="34">
        <f>IF(J345="","",SUM(J$2:J345))</f>
        <v/>
      </c>
      <c r="M345" s="27" t="n"/>
      <c r="N345" s="27" t="n"/>
      <c r="O345" s="27" t="n"/>
      <c r="P345" s="36">
        <f>IF(L345="","",MAX(0,MAX(L$2:L345)))</f>
        <v/>
      </c>
      <c r="Q345" s="36">
        <f>IF(L345="","",P345-L345)</f>
        <v/>
      </c>
    </row>
    <row r="346">
      <c r="A346" s="33" t="n"/>
      <c r="B346" s="27" t="n"/>
      <c r="C346" s="27" t="n"/>
      <c r="D346" s="27" t="n"/>
      <c r="E346" s="24" t="n"/>
      <c r="F346" s="24" t="n"/>
      <c r="G346" s="24" t="n"/>
      <c r="H346" s="22" t="n"/>
      <c r="I346" s="34">
        <f>IF(OR(E346="",F346="",H346=""),"",ABS(E346-F346)*H346*Settings!$B$3)</f>
        <v/>
      </c>
      <c r="J346" s="16" t="n"/>
      <c r="K346" s="35">
        <f>IF(OR(J346="",I346="",I346=0),"",ROUND(J346/I346,2))</f>
        <v/>
      </c>
      <c r="L346" s="34">
        <f>IF(J346="","",SUM(J$2:J346))</f>
        <v/>
      </c>
      <c r="M346" s="27" t="n"/>
      <c r="N346" s="27" t="n"/>
      <c r="O346" s="27" t="n"/>
      <c r="P346" s="36">
        <f>IF(L346="","",MAX(0,MAX(L$2:L346)))</f>
        <v/>
      </c>
      <c r="Q346" s="36">
        <f>IF(L346="","",P346-L346)</f>
        <v/>
      </c>
    </row>
    <row r="347">
      <c r="A347" s="33" t="n"/>
      <c r="B347" s="27" t="n"/>
      <c r="C347" s="27" t="n"/>
      <c r="D347" s="27" t="n"/>
      <c r="E347" s="24" t="n"/>
      <c r="F347" s="24" t="n"/>
      <c r="G347" s="24" t="n"/>
      <c r="H347" s="22" t="n"/>
      <c r="I347" s="34">
        <f>IF(OR(E347="",F347="",H347=""),"",ABS(E347-F347)*H347*Settings!$B$3)</f>
        <v/>
      </c>
      <c r="J347" s="16" t="n"/>
      <c r="K347" s="35">
        <f>IF(OR(J347="",I347="",I347=0),"",ROUND(J347/I347,2))</f>
        <v/>
      </c>
      <c r="L347" s="34">
        <f>IF(J347="","",SUM(J$2:J347))</f>
        <v/>
      </c>
      <c r="M347" s="27" t="n"/>
      <c r="N347" s="27" t="n"/>
      <c r="O347" s="27" t="n"/>
      <c r="P347" s="36">
        <f>IF(L347="","",MAX(0,MAX(L$2:L347)))</f>
        <v/>
      </c>
      <c r="Q347" s="36">
        <f>IF(L347="","",P347-L347)</f>
        <v/>
      </c>
    </row>
    <row r="348">
      <c r="A348" s="33" t="n"/>
      <c r="B348" s="27" t="n"/>
      <c r="C348" s="27" t="n"/>
      <c r="D348" s="27" t="n"/>
      <c r="E348" s="24" t="n"/>
      <c r="F348" s="24" t="n"/>
      <c r="G348" s="24" t="n"/>
      <c r="H348" s="22" t="n"/>
      <c r="I348" s="34">
        <f>IF(OR(E348="",F348="",H348=""),"",ABS(E348-F348)*H348*Settings!$B$3)</f>
        <v/>
      </c>
      <c r="J348" s="16" t="n"/>
      <c r="K348" s="35">
        <f>IF(OR(J348="",I348="",I348=0),"",ROUND(J348/I348,2))</f>
        <v/>
      </c>
      <c r="L348" s="34">
        <f>IF(J348="","",SUM(J$2:J348))</f>
        <v/>
      </c>
      <c r="M348" s="27" t="n"/>
      <c r="N348" s="27" t="n"/>
      <c r="O348" s="27" t="n"/>
      <c r="P348" s="36">
        <f>IF(L348="","",MAX(0,MAX(L$2:L348)))</f>
        <v/>
      </c>
      <c r="Q348" s="36">
        <f>IF(L348="","",P348-L348)</f>
        <v/>
      </c>
    </row>
    <row r="349">
      <c r="A349" s="33" t="n"/>
      <c r="B349" s="27" t="n"/>
      <c r="C349" s="27" t="n"/>
      <c r="D349" s="27" t="n"/>
      <c r="E349" s="24" t="n"/>
      <c r="F349" s="24" t="n"/>
      <c r="G349" s="24" t="n"/>
      <c r="H349" s="22" t="n"/>
      <c r="I349" s="34">
        <f>IF(OR(E349="",F349="",H349=""),"",ABS(E349-F349)*H349*Settings!$B$3)</f>
        <v/>
      </c>
      <c r="J349" s="16" t="n"/>
      <c r="K349" s="35">
        <f>IF(OR(J349="",I349="",I349=0),"",ROUND(J349/I349,2))</f>
        <v/>
      </c>
      <c r="L349" s="34">
        <f>IF(J349="","",SUM(J$2:J349))</f>
        <v/>
      </c>
      <c r="M349" s="27" t="n"/>
      <c r="N349" s="27" t="n"/>
      <c r="O349" s="27" t="n"/>
      <c r="P349" s="36">
        <f>IF(L349="","",MAX(0,MAX(L$2:L349)))</f>
        <v/>
      </c>
      <c r="Q349" s="36">
        <f>IF(L349="","",P349-L349)</f>
        <v/>
      </c>
    </row>
    <row r="350">
      <c r="A350" s="33" t="n"/>
      <c r="B350" s="27" t="n"/>
      <c r="C350" s="27" t="n"/>
      <c r="D350" s="27" t="n"/>
      <c r="E350" s="24" t="n"/>
      <c r="F350" s="24" t="n"/>
      <c r="G350" s="24" t="n"/>
      <c r="H350" s="22" t="n"/>
      <c r="I350" s="34">
        <f>IF(OR(E350="",F350="",H350=""),"",ABS(E350-F350)*H350*Settings!$B$3)</f>
        <v/>
      </c>
      <c r="J350" s="16" t="n"/>
      <c r="K350" s="35">
        <f>IF(OR(J350="",I350="",I350=0),"",ROUND(J350/I350,2))</f>
        <v/>
      </c>
      <c r="L350" s="34">
        <f>IF(J350="","",SUM(J$2:J350))</f>
        <v/>
      </c>
      <c r="M350" s="27" t="n"/>
      <c r="N350" s="27" t="n"/>
      <c r="O350" s="27" t="n"/>
      <c r="P350" s="36">
        <f>IF(L350="","",MAX(0,MAX(L$2:L350)))</f>
        <v/>
      </c>
      <c r="Q350" s="36">
        <f>IF(L350="","",P350-L350)</f>
        <v/>
      </c>
    </row>
    <row r="351">
      <c r="A351" s="33" t="n"/>
      <c r="B351" s="27" t="n"/>
      <c r="C351" s="27" t="n"/>
      <c r="D351" s="27" t="n"/>
      <c r="E351" s="24" t="n"/>
      <c r="F351" s="24" t="n"/>
      <c r="G351" s="24" t="n"/>
      <c r="H351" s="22" t="n"/>
      <c r="I351" s="34">
        <f>IF(OR(E351="",F351="",H351=""),"",ABS(E351-F351)*H351*Settings!$B$3)</f>
        <v/>
      </c>
      <c r="J351" s="16" t="n"/>
      <c r="K351" s="35">
        <f>IF(OR(J351="",I351="",I351=0),"",ROUND(J351/I351,2))</f>
        <v/>
      </c>
      <c r="L351" s="34">
        <f>IF(J351="","",SUM(J$2:J351))</f>
        <v/>
      </c>
      <c r="M351" s="27" t="n"/>
      <c r="N351" s="27" t="n"/>
      <c r="O351" s="27" t="n"/>
      <c r="P351" s="36">
        <f>IF(L351="","",MAX(0,MAX(L$2:L351)))</f>
        <v/>
      </c>
      <c r="Q351" s="36">
        <f>IF(L351="","",P351-L351)</f>
        <v/>
      </c>
    </row>
    <row r="352">
      <c r="A352" s="33" t="n"/>
      <c r="B352" s="27" t="n"/>
      <c r="C352" s="27" t="n"/>
      <c r="D352" s="27" t="n"/>
      <c r="E352" s="24" t="n"/>
      <c r="F352" s="24" t="n"/>
      <c r="G352" s="24" t="n"/>
      <c r="H352" s="22" t="n"/>
      <c r="I352" s="34">
        <f>IF(OR(E352="",F352="",H352=""),"",ABS(E352-F352)*H352*Settings!$B$3)</f>
        <v/>
      </c>
      <c r="J352" s="16" t="n"/>
      <c r="K352" s="35">
        <f>IF(OR(J352="",I352="",I352=0),"",ROUND(J352/I352,2))</f>
        <v/>
      </c>
      <c r="L352" s="34">
        <f>IF(J352="","",SUM(J$2:J352))</f>
        <v/>
      </c>
      <c r="M352" s="27" t="n"/>
      <c r="N352" s="27" t="n"/>
      <c r="O352" s="27" t="n"/>
      <c r="P352" s="36">
        <f>IF(L352="","",MAX(0,MAX(L$2:L352)))</f>
        <v/>
      </c>
      <c r="Q352" s="36">
        <f>IF(L352="","",P352-L352)</f>
        <v/>
      </c>
    </row>
    <row r="353">
      <c r="A353" s="33" t="n"/>
      <c r="B353" s="27" t="n"/>
      <c r="C353" s="27" t="n"/>
      <c r="D353" s="27" t="n"/>
      <c r="E353" s="24" t="n"/>
      <c r="F353" s="24" t="n"/>
      <c r="G353" s="24" t="n"/>
      <c r="H353" s="22" t="n"/>
      <c r="I353" s="34">
        <f>IF(OR(E353="",F353="",H353=""),"",ABS(E353-F353)*H353*Settings!$B$3)</f>
        <v/>
      </c>
      <c r="J353" s="16" t="n"/>
      <c r="K353" s="35">
        <f>IF(OR(J353="",I353="",I353=0),"",ROUND(J353/I353,2))</f>
        <v/>
      </c>
      <c r="L353" s="34">
        <f>IF(J353="","",SUM(J$2:J353))</f>
        <v/>
      </c>
      <c r="M353" s="27" t="n"/>
      <c r="N353" s="27" t="n"/>
      <c r="O353" s="27" t="n"/>
      <c r="P353" s="36">
        <f>IF(L353="","",MAX(0,MAX(L$2:L353)))</f>
        <v/>
      </c>
      <c r="Q353" s="36">
        <f>IF(L353="","",P353-L353)</f>
        <v/>
      </c>
    </row>
    <row r="354">
      <c r="A354" s="33" t="n"/>
      <c r="B354" s="27" t="n"/>
      <c r="C354" s="27" t="n"/>
      <c r="D354" s="27" t="n"/>
      <c r="E354" s="24" t="n"/>
      <c r="F354" s="24" t="n"/>
      <c r="G354" s="24" t="n"/>
      <c r="H354" s="22" t="n"/>
      <c r="I354" s="34">
        <f>IF(OR(E354="",F354="",H354=""),"",ABS(E354-F354)*H354*Settings!$B$3)</f>
        <v/>
      </c>
      <c r="J354" s="16" t="n"/>
      <c r="K354" s="35">
        <f>IF(OR(J354="",I354="",I354=0),"",ROUND(J354/I354,2))</f>
        <v/>
      </c>
      <c r="L354" s="34">
        <f>IF(J354="","",SUM(J$2:J354))</f>
        <v/>
      </c>
      <c r="M354" s="27" t="n"/>
      <c r="N354" s="27" t="n"/>
      <c r="O354" s="27" t="n"/>
      <c r="P354" s="36">
        <f>IF(L354="","",MAX(0,MAX(L$2:L354)))</f>
        <v/>
      </c>
      <c r="Q354" s="36">
        <f>IF(L354="","",P354-L354)</f>
        <v/>
      </c>
    </row>
    <row r="355">
      <c r="A355" s="33" t="n"/>
      <c r="B355" s="27" t="n"/>
      <c r="C355" s="27" t="n"/>
      <c r="D355" s="27" t="n"/>
      <c r="E355" s="24" t="n"/>
      <c r="F355" s="24" t="n"/>
      <c r="G355" s="24" t="n"/>
      <c r="H355" s="22" t="n"/>
      <c r="I355" s="34">
        <f>IF(OR(E355="",F355="",H355=""),"",ABS(E355-F355)*H355*Settings!$B$3)</f>
        <v/>
      </c>
      <c r="J355" s="16" t="n"/>
      <c r="K355" s="35">
        <f>IF(OR(J355="",I355="",I355=0),"",ROUND(J355/I355,2))</f>
        <v/>
      </c>
      <c r="L355" s="34">
        <f>IF(J355="","",SUM(J$2:J355))</f>
        <v/>
      </c>
      <c r="M355" s="27" t="n"/>
      <c r="N355" s="27" t="n"/>
      <c r="O355" s="27" t="n"/>
      <c r="P355" s="36">
        <f>IF(L355="","",MAX(0,MAX(L$2:L355)))</f>
        <v/>
      </c>
      <c r="Q355" s="36">
        <f>IF(L355="","",P355-L355)</f>
        <v/>
      </c>
    </row>
    <row r="356">
      <c r="A356" s="33" t="n"/>
      <c r="B356" s="27" t="n"/>
      <c r="C356" s="27" t="n"/>
      <c r="D356" s="27" t="n"/>
      <c r="E356" s="24" t="n"/>
      <c r="F356" s="24" t="n"/>
      <c r="G356" s="24" t="n"/>
      <c r="H356" s="22" t="n"/>
      <c r="I356" s="34">
        <f>IF(OR(E356="",F356="",H356=""),"",ABS(E356-F356)*H356*Settings!$B$3)</f>
        <v/>
      </c>
      <c r="J356" s="16" t="n"/>
      <c r="K356" s="35">
        <f>IF(OR(J356="",I356="",I356=0),"",ROUND(J356/I356,2))</f>
        <v/>
      </c>
      <c r="L356" s="34">
        <f>IF(J356="","",SUM(J$2:J356))</f>
        <v/>
      </c>
      <c r="M356" s="27" t="n"/>
      <c r="N356" s="27" t="n"/>
      <c r="O356" s="27" t="n"/>
      <c r="P356" s="36">
        <f>IF(L356="","",MAX(0,MAX(L$2:L356)))</f>
        <v/>
      </c>
      <c r="Q356" s="36">
        <f>IF(L356="","",P356-L356)</f>
        <v/>
      </c>
    </row>
    <row r="357">
      <c r="A357" s="33" t="n"/>
      <c r="B357" s="27" t="n"/>
      <c r="C357" s="27" t="n"/>
      <c r="D357" s="27" t="n"/>
      <c r="E357" s="24" t="n"/>
      <c r="F357" s="24" t="n"/>
      <c r="G357" s="24" t="n"/>
      <c r="H357" s="22" t="n"/>
      <c r="I357" s="34">
        <f>IF(OR(E357="",F357="",H357=""),"",ABS(E357-F357)*H357*Settings!$B$3)</f>
        <v/>
      </c>
      <c r="J357" s="16" t="n"/>
      <c r="K357" s="35">
        <f>IF(OR(J357="",I357="",I357=0),"",ROUND(J357/I357,2))</f>
        <v/>
      </c>
      <c r="L357" s="34">
        <f>IF(J357="","",SUM(J$2:J357))</f>
        <v/>
      </c>
      <c r="M357" s="27" t="n"/>
      <c r="N357" s="27" t="n"/>
      <c r="O357" s="27" t="n"/>
      <c r="P357" s="36">
        <f>IF(L357="","",MAX(0,MAX(L$2:L357)))</f>
        <v/>
      </c>
      <c r="Q357" s="36">
        <f>IF(L357="","",P357-L357)</f>
        <v/>
      </c>
    </row>
    <row r="358">
      <c r="A358" s="33" t="n"/>
      <c r="B358" s="27" t="n"/>
      <c r="C358" s="27" t="n"/>
      <c r="D358" s="27" t="n"/>
      <c r="E358" s="24" t="n"/>
      <c r="F358" s="24" t="n"/>
      <c r="G358" s="24" t="n"/>
      <c r="H358" s="22" t="n"/>
      <c r="I358" s="34">
        <f>IF(OR(E358="",F358="",H358=""),"",ABS(E358-F358)*H358*Settings!$B$3)</f>
        <v/>
      </c>
      <c r="J358" s="16" t="n"/>
      <c r="K358" s="35">
        <f>IF(OR(J358="",I358="",I358=0),"",ROUND(J358/I358,2))</f>
        <v/>
      </c>
      <c r="L358" s="34">
        <f>IF(J358="","",SUM(J$2:J358))</f>
        <v/>
      </c>
      <c r="M358" s="27" t="n"/>
      <c r="N358" s="27" t="n"/>
      <c r="O358" s="27" t="n"/>
      <c r="P358" s="36">
        <f>IF(L358="","",MAX(0,MAX(L$2:L358)))</f>
        <v/>
      </c>
      <c r="Q358" s="36">
        <f>IF(L358="","",P358-L358)</f>
        <v/>
      </c>
    </row>
    <row r="359">
      <c r="A359" s="33" t="n"/>
      <c r="B359" s="27" t="n"/>
      <c r="C359" s="27" t="n"/>
      <c r="D359" s="27" t="n"/>
      <c r="E359" s="24" t="n"/>
      <c r="F359" s="24" t="n"/>
      <c r="G359" s="24" t="n"/>
      <c r="H359" s="22" t="n"/>
      <c r="I359" s="34">
        <f>IF(OR(E359="",F359="",H359=""),"",ABS(E359-F359)*H359*Settings!$B$3)</f>
        <v/>
      </c>
      <c r="J359" s="16" t="n"/>
      <c r="K359" s="35">
        <f>IF(OR(J359="",I359="",I359=0),"",ROUND(J359/I359,2))</f>
        <v/>
      </c>
      <c r="L359" s="34">
        <f>IF(J359="","",SUM(J$2:J359))</f>
        <v/>
      </c>
      <c r="M359" s="27" t="n"/>
      <c r="N359" s="27" t="n"/>
      <c r="O359" s="27" t="n"/>
      <c r="P359" s="36">
        <f>IF(L359="","",MAX(0,MAX(L$2:L359)))</f>
        <v/>
      </c>
      <c r="Q359" s="36">
        <f>IF(L359="","",P359-L359)</f>
        <v/>
      </c>
    </row>
    <row r="360">
      <c r="A360" s="33" t="n"/>
      <c r="B360" s="27" t="n"/>
      <c r="C360" s="27" t="n"/>
      <c r="D360" s="27" t="n"/>
      <c r="E360" s="24" t="n"/>
      <c r="F360" s="24" t="n"/>
      <c r="G360" s="24" t="n"/>
      <c r="H360" s="22" t="n"/>
      <c r="I360" s="34">
        <f>IF(OR(E360="",F360="",H360=""),"",ABS(E360-F360)*H360*Settings!$B$3)</f>
        <v/>
      </c>
      <c r="J360" s="16" t="n"/>
      <c r="K360" s="35">
        <f>IF(OR(J360="",I360="",I360=0),"",ROUND(J360/I360,2))</f>
        <v/>
      </c>
      <c r="L360" s="34">
        <f>IF(J360="","",SUM(J$2:J360))</f>
        <v/>
      </c>
      <c r="M360" s="27" t="n"/>
      <c r="N360" s="27" t="n"/>
      <c r="O360" s="27" t="n"/>
      <c r="P360" s="36">
        <f>IF(L360="","",MAX(0,MAX(L$2:L360)))</f>
        <v/>
      </c>
      <c r="Q360" s="36">
        <f>IF(L360="","",P360-L360)</f>
        <v/>
      </c>
    </row>
    <row r="361">
      <c r="A361" s="33" t="n"/>
      <c r="B361" s="27" t="n"/>
      <c r="C361" s="27" t="n"/>
      <c r="D361" s="27" t="n"/>
      <c r="E361" s="24" t="n"/>
      <c r="F361" s="24" t="n"/>
      <c r="G361" s="24" t="n"/>
      <c r="H361" s="22" t="n"/>
      <c r="I361" s="34">
        <f>IF(OR(E361="",F361="",H361=""),"",ABS(E361-F361)*H361*Settings!$B$3)</f>
        <v/>
      </c>
      <c r="J361" s="16" t="n"/>
      <c r="K361" s="35">
        <f>IF(OR(J361="",I361="",I361=0),"",ROUND(J361/I361,2))</f>
        <v/>
      </c>
      <c r="L361" s="34">
        <f>IF(J361="","",SUM(J$2:J361))</f>
        <v/>
      </c>
      <c r="M361" s="27" t="n"/>
      <c r="N361" s="27" t="n"/>
      <c r="O361" s="27" t="n"/>
      <c r="P361" s="36">
        <f>IF(L361="","",MAX(0,MAX(L$2:L361)))</f>
        <v/>
      </c>
      <c r="Q361" s="36">
        <f>IF(L361="","",P361-L361)</f>
        <v/>
      </c>
    </row>
    <row r="362">
      <c r="A362" s="33" t="n"/>
      <c r="B362" s="27" t="n"/>
      <c r="C362" s="27" t="n"/>
      <c r="D362" s="27" t="n"/>
      <c r="E362" s="24" t="n"/>
      <c r="F362" s="24" t="n"/>
      <c r="G362" s="24" t="n"/>
      <c r="H362" s="22" t="n"/>
      <c r="I362" s="34">
        <f>IF(OR(E362="",F362="",H362=""),"",ABS(E362-F362)*H362*Settings!$B$3)</f>
        <v/>
      </c>
      <c r="J362" s="16" t="n"/>
      <c r="K362" s="35">
        <f>IF(OR(J362="",I362="",I362=0),"",ROUND(J362/I362,2))</f>
        <v/>
      </c>
      <c r="L362" s="34">
        <f>IF(J362="","",SUM(J$2:J362))</f>
        <v/>
      </c>
      <c r="M362" s="27" t="n"/>
      <c r="N362" s="27" t="n"/>
      <c r="O362" s="27" t="n"/>
      <c r="P362" s="36">
        <f>IF(L362="","",MAX(0,MAX(L$2:L362)))</f>
        <v/>
      </c>
      <c r="Q362" s="36">
        <f>IF(L362="","",P362-L362)</f>
        <v/>
      </c>
    </row>
    <row r="363">
      <c r="A363" s="33" t="n"/>
      <c r="B363" s="27" t="n"/>
      <c r="C363" s="27" t="n"/>
      <c r="D363" s="27" t="n"/>
      <c r="E363" s="24" t="n"/>
      <c r="F363" s="24" t="n"/>
      <c r="G363" s="24" t="n"/>
      <c r="H363" s="22" t="n"/>
      <c r="I363" s="34">
        <f>IF(OR(E363="",F363="",H363=""),"",ABS(E363-F363)*H363*Settings!$B$3)</f>
        <v/>
      </c>
      <c r="J363" s="16" t="n"/>
      <c r="K363" s="35">
        <f>IF(OR(J363="",I363="",I363=0),"",ROUND(J363/I363,2))</f>
        <v/>
      </c>
      <c r="L363" s="34">
        <f>IF(J363="","",SUM(J$2:J363))</f>
        <v/>
      </c>
      <c r="M363" s="27" t="n"/>
      <c r="N363" s="27" t="n"/>
      <c r="O363" s="27" t="n"/>
      <c r="P363" s="36">
        <f>IF(L363="","",MAX(0,MAX(L$2:L363)))</f>
        <v/>
      </c>
      <c r="Q363" s="36">
        <f>IF(L363="","",P363-L363)</f>
        <v/>
      </c>
    </row>
    <row r="364">
      <c r="A364" s="33" t="n"/>
      <c r="B364" s="27" t="n"/>
      <c r="C364" s="27" t="n"/>
      <c r="D364" s="27" t="n"/>
      <c r="E364" s="24" t="n"/>
      <c r="F364" s="24" t="n"/>
      <c r="G364" s="24" t="n"/>
      <c r="H364" s="22" t="n"/>
      <c r="I364" s="34">
        <f>IF(OR(E364="",F364="",H364=""),"",ABS(E364-F364)*H364*Settings!$B$3)</f>
        <v/>
      </c>
      <c r="J364" s="16" t="n"/>
      <c r="K364" s="35">
        <f>IF(OR(J364="",I364="",I364=0),"",ROUND(J364/I364,2))</f>
        <v/>
      </c>
      <c r="L364" s="34">
        <f>IF(J364="","",SUM(J$2:J364))</f>
        <v/>
      </c>
      <c r="M364" s="27" t="n"/>
      <c r="N364" s="27" t="n"/>
      <c r="O364" s="27" t="n"/>
      <c r="P364" s="36">
        <f>IF(L364="","",MAX(0,MAX(L$2:L364)))</f>
        <v/>
      </c>
      <c r="Q364" s="36">
        <f>IF(L364="","",P364-L364)</f>
        <v/>
      </c>
    </row>
    <row r="365">
      <c r="A365" s="33" t="n"/>
      <c r="B365" s="27" t="n"/>
      <c r="C365" s="27" t="n"/>
      <c r="D365" s="27" t="n"/>
      <c r="E365" s="24" t="n"/>
      <c r="F365" s="24" t="n"/>
      <c r="G365" s="24" t="n"/>
      <c r="H365" s="22" t="n"/>
      <c r="I365" s="34">
        <f>IF(OR(E365="",F365="",H365=""),"",ABS(E365-F365)*H365*Settings!$B$3)</f>
        <v/>
      </c>
      <c r="J365" s="16" t="n"/>
      <c r="K365" s="35">
        <f>IF(OR(J365="",I365="",I365=0),"",ROUND(J365/I365,2))</f>
        <v/>
      </c>
      <c r="L365" s="34">
        <f>IF(J365="","",SUM(J$2:J365))</f>
        <v/>
      </c>
      <c r="M365" s="27" t="n"/>
      <c r="N365" s="27" t="n"/>
      <c r="O365" s="27" t="n"/>
      <c r="P365" s="36">
        <f>IF(L365="","",MAX(0,MAX(L$2:L365)))</f>
        <v/>
      </c>
      <c r="Q365" s="36">
        <f>IF(L365="","",P365-L365)</f>
        <v/>
      </c>
    </row>
    <row r="366">
      <c r="A366" s="33" t="n"/>
      <c r="B366" s="27" t="n"/>
      <c r="C366" s="27" t="n"/>
      <c r="D366" s="27" t="n"/>
      <c r="E366" s="24" t="n"/>
      <c r="F366" s="24" t="n"/>
      <c r="G366" s="24" t="n"/>
      <c r="H366" s="22" t="n"/>
      <c r="I366" s="34">
        <f>IF(OR(E366="",F366="",H366=""),"",ABS(E366-F366)*H366*Settings!$B$3)</f>
        <v/>
      </c>
      <c r="J366" s="16" t="n"/>
      <c r="K366" s="35">
        <f>IF(OR(J366="",I366="",I366=0),"",ROUND(J366/I366,2))</f>
        <v/>
      </c>
      <c r="L366" s="34">
        <f>IF(J366="","",SUM(J$2:J366))</f>
        <v/>
      </c>
      <c r="M366" s="27" t="n"/>
      <c r="N366" s="27" t="n"/>
      <c r="O366" s="27" t="n"/>
      <c r="P366" s="36">
        <f>IF(L366="","",MAX(0,MAX(L$2:L366)))</f>
        <v/>
      </c>
      <c r="Q366" s="36">
        <f>IF(L366="","",P366-L366)</f>
        <v/>
      </c>
    </row>
    <row r="367">
      <c r="A367" s="33" t="n"/>
      <c r="B367" s="27" t="n"/>
      <c r="C367" s="27" t="n"/>
      <c r="D367" s="27" t="n"/>
      <c r="E367" s="24" t="n"/>
      <c r="F367" s="24" t="n"/>
      <c r="G367" s="24" t="n"/>
      <c r="H367" s="22" t="n"/>
      <c r="I367" s="34">
        <f>IF(OR(E367="",F367="",H367=""),"",ABS(E367-F367)*H367*Settings!$B$3)</f>
        <v/>
      </c>
      <c r="J367" s="16" t="n"/>
      <c r="K367" s="35">
        <f>IF(OR(J367="",I367="",I367=0),"",ROUND(J367/I367,2))</f>
        <v/>
      </c>
      <c r="L367" s="34">
        <f>IF(J367="","",SUM(J$2:J367))</f>
        <v/>
      </c>
      <c r="M367" s="27" t="n"/>
      <c r="N367" s="27" t="n"/>
      <c r="O367" s="27" t="n"/>
      <c r="P367" s="36">
        <f>IF(L367="","",MAX(0,MAX(L$2:L367)))</f>
        <v/>
      </c>
      <c r="Q367" s="36">
        <f>IF(L367="","",P367-L367)</f>
        <v/>
      </c>
    </row>
    <row r="368">
      <c r="A368" s="33" t="n"/>
      <c r="B368" s="27" t="n"/>
      <c r="C368" s="27" t="n"/>
      <c r="D368" s="27" t="n"/>
      <c r="E368" s="24" t="n"/>
      <c r="F368" s="24" t="n"/>
      <c r="G368" s="24" t="n"/>
      <c r="H368" s="22" t="n"/>
      <c r="I368" s="34">
        <f>IF(OR(E368="",F368="",H368=""),"",ABS(E368-F368)*H368*Settings!$B$3)</f>
        <v/>
      </c>
      <c r="J368" s="16" t="n"/>
      <c r="K368" s="35">
        <f>IF(OR(J368="",I368="",I368=0),"",ROUND(J368/I368,2))</f>
        <v/>
      </c>
      <c r="L368" s="34">
        <f>IF(J368="","",SUM(J$2:J368))</f>
        <v/>
      </c>
      <c r="M368" s="27" t="n"/>
      <c r="N368" s="27" t="n"/>
      <c r="O368" s="27" t="n"/>
      <c r="P368" s="36">
        <f>IF(L368="","",MAX(0,MAX(L$2:L368)))</f>
        <v/>
      </c>
      <c r="Q368" s="36">
        <f>IF(L368="","",P368-L368)</f>
        <v/>
      </c>
    </row>
    <row r="369">
      <c r="A369" s="33" t="n"/>
      <c r="B369" s="27" t="n"/>
      <c r="C369" s="27" t="n"/>
      <c r="D369" s="27" t="n"/>
      <c r="E369" s="24" t="n"/>
      <c r="F369" s="24" t="n"/>
      <c r="G369" s="24" t="n"/>
      <c r="H369" s="22" t="n"/>
      <c r="I369" s="34">
        <f>IF(OR(E369="",F369="",H369=""),"",ABS(E369-F369)*H369*Settings!$B$3)</f>
        <v/>
      </c>
      <c r="J369" s="16" t="n"/>
      <c r="K369" s="35">
        <f>IF(OR(J369="",I369="",I369=0),"",ROUND(J369/I369,2))</f>
        <v/>
      </c>
      <c r="L369" s="34">
        <f>IF(J369="","",SUM(J$2:J369))</f>
        <v/>
      </c>
      <c r="M369" s="27" t="n"/>
      <c r="N369" s="27" t="n"/>
      <c r="O369" s="27" t="n"/>
      <c r="P369" s="36">
        <f>IF(L369="","",MAX(0,MAX(L$2:L369)))</f>
        <v/>
      </c>
      <c r="Q369" s="36">
        <f>IF(L369="","",P369-L369)</f>
        <v/>
      </c>
    </row>
    <row r="370">
      <c r="A370" s="33" t="n"/>
      <c r="B370" s="27" t="n"/>
      <c r="C370" s="27" t="n"/>
      <c r="D370" s="27" t="n"/>
      <c r="E370" s="24" t="n"/>
      <c r="F370" s="24" t="n"/>
      <c r="G370" s="24" t="n"/>
      <c r="H370" s="22" t="n"/>
      <c r="I370" s="34">
        <f>IF(OR(E370="",F370="",H370=""),"",ABS(E370-F370)*H370*Settings!$B$3)</f>
        <v/>
      </c>
      <c r="J370" s="16" t="n"/>
      <c r="K370" s="35">
        <f>IF(OR(J370="",I370="",I370=0),"",ROUND(J370/I370,2))</f>
        <v/>
      </c>
      <c r="L370" s="34">
        <f>IF(J370="","",SUM(J$2:J370))</f>
        <v/>
      </c>
      <c r="M370" s="27" t="n"/>
      <c r="N370" s="27" t="n"/>
      <c r="O370" s="27" t="n"/>
      <c r="P370" s="36">
        <f>IF(L370="","",MAX(0,MAX(L$2:L370)))</f>
        <v/>
      </c>
      <c r="Q370" s="36">
        <f>IF(L370="","",P370-L370)</f>
        <v/>
      </c>
    </row>
    <row r="371">
      <c r="A371" s="33" t="n"/>
      <c r="B371" s="27" t="n"/>
      <c r="C371" s="27" t="n"/>
      <c r="D371" s="27" t="n"/>
      <c r="E371" s="24" t="n"/>
      <c r="F371" s="24" t="n"/>
      <c r="G371" s="24" t="n"/>
      <c r="H371" s="22" t="n"/>
      <c r="I371" s="34">
        <f>IF(OR(E371="",F371="",H371=""),"",ABS(E371-F371)*H371*Settings!$B$3)</f>
        <v/>
      </c>
      <c r="J371" s="16" t="n"/>
      <c r="K371" s="35">
        <f>IF(OR(J371="",I371="",I371=0),"",ROUND(J371/I371,2))</f>
        <v/>
      </c>
      <c r="L371" s="34">
        <f>IF(J371="","",SUM(J$2:J371))</f>
        <v/>
      </c>
      <c r="M371" s="27" t="n"/>
      <c r="N371" s="27" t="n"/>
      <c r="O371" s="27" t="n"/>
      <c r="P371" s="36">
        <f>IF(L371="","",MAX(0,MAX(L$2:L371)))</f>
        <v/>
      </c>
      <c r="Q371" s="36">
        <f>IF(L371="","",P371-L371)</f>
        <v/>
      </c>
    </row>
    <row r="372">
      <c r="A372" s="33" t="n"/>
      <c r="B372" s="27" t="n"/>
      <c r="C372" s="27" t="n"/>
      <c r="D372" s="27" t="n"/>
      <c r="E372" s="24" t="n"/>
      <c r="F372" s="24" t="n"/>
      <c r="G372" s="24" t="n"/>
      <c r="H372" s="22" t="n"/>
      <c r="I372" s="34">
        <f>IF(OR(E372="",F372="",H372=""),"",ABS(E372-F372)*H372*Settings!$B$3)</f>
        <v/>
      </c>
      <c r="J372" s="16" t="n"/>
      <c r="K372" s="35">
        <f>IF(OR(J372="",I372="",I372=0),"",ROUND(J372/I372,2))</f>
        <v/>
      </c>
      <c r="L372" s="34">
        <f>IF(J372="","",SUM(J$2:J372))</f>
        <v/>
      </c>
      <c r="M372" s="27" t="n"/>
      <c r="N372" s="27" t="n"/>
      <c r="O372" s="27" t="n"/>
      <c r="P372" s="36">
        <f>IF(L372="","",MAX(0,MAX(L$2:L372)))</f>
        <v/>
      </c>
      <c r="Q372" s="36">
        <f>IF(L372="","",P372-L372)</f>
        <v/>
      </c>
    </row>
    <row r="373">
      <c r="A373" s="33" t="n"/>
      <c r="B373" s="27" t="n"/>
      <c r="C373" s="27" t="n"/>
      <c r="D373" s="27" t="n"/>
      <c r="E373" s="24" t="n"/>
      <c r="F373" s="24" t="n"/>
      <c r="G373" s="24" t="n"/>
      <c r="H373" s="22" t="n"/>
      <c r="I373" s="34">
        <f>IF(OR(E373="",F373="",H373=""),"",ABS(E373-F373)*H373*Settings!$B$3)</f>
        <v/>
      </c>
      <c r="J373" s="16" t="n"/>
      <c r="K373" s="35">
        <f>IF(OR(J373="",I373="",I373=0),"",ROUND(J373/I373,2))</f>
        <v/>
      </c>
      <c r="L373" s="34">
        <f>IF(J373="","",SUM(J$2:J373))</f>
        <v/>
      </c>
      <c r="M373" s="27" t="n"/>
      <c r="N373" s="27" t="n"/>
      <c r="O373" s="27" t="n"/>
      <c r="P373" s="36">
        <f>IF(L373="","",MAX(0,MAX(L$2:L373)))</f>
        <v/>
      </c>
      <c r="Q373" s="36">
        <f>IF(L373="","",P373-L373)</f>
        <v/>
      </c>
    </row>
    <row r="374">
      <c r="A374" s="33" t="n"/>
      <c r="B374" s="27" t="n"/>
      <c r="C374" s="27" t="n"/>
      <c r="D374" s="27" t="n"/>
      <c r="E374" s="24" t="n"/>
      <c r="F374" s="24" t="n"/>
      <c r="G374" s="24" t="n"/>
      <c r="H374" s="22" t="n"/>
      <c r="I374" s="34">
        <f>IF(OR(E374="",F374="",H374=""),"",ABS(E374-F374)*H374*Settings!$B$3)</f>
        <v/>
      </c>
      <c r="J374" s="16" t="n"/>
      <c r="K374" s="35">
        <f>IF(OR(J374="",I374="",I374=0),"",ROUND(J374/I374,2))</f>
        <v/>
      </c>
      <c r="L374" s="34">
        <f>IF(J374="","",SUM(J$2:J374))</f>
        <v/>
      </c>
      <c r="M374" s="27" t="n"/>
      <c r="N374" s="27" t="n"/>
      <c r="O374" s="27" t="n"/>
      <c r="P374" s="36">
        <f>IF(L374="","",MAX(0,MAX(L$2:L374)))</f>
        <v/>
      </c>
      <c r="Q374" s="36">
        <f>IF(L374="","",P374-L374)</f>
        <v/>
      </c>
    </row>
    <row r="375">
      <c r="A375" s="33" t="n"/>
      <c r="B375" s="27" t="n"/>
      <c r="C375" s="27" t="n"/>
      <c r="D375" s="27" t="n"/>
      <c r="E375" s="24" t="n"/>
      <c r="F375" s="24" t="n"/>
      <c r="G375" s="24" t="n"/>
      <c r="H375" s="22" t="n"/>
      <c r="I375" s="34">
        <f>IF(OR(E375="",F375="",H375=""),"",ABS(E375-F375)*H375*Settings!$B$3)</f>
        <v/>
      </c>
      <c r="J375" s="16" t="n"/>
      <c r="K375" s="35">
        <f>IF(OR(J375="",I375="",I375=0),"",ROUND(J375/I375,2))</f>
        <v/>
      </c>
      <c r="L375" s="34">
        <f>IF(J375="","",SUM(J$2:J375))</f>
        <v/>
      </c>
      <c r="M375" s="27" t="n"/>
      <c r="N375" s="27" t="n"/>
      <c r="O375" s="27" t="n"/>
      <c r="P375" s="36">
        <f>IF(L375="","",MAX(0,MAX(L$2:L375)))</f>
        <v/>
      </c>
      <c r="Q375" s="36">
        <f>IF(L375="","",P375-L375)</f>
        <v/>
      </c>
    </row>
    <row r="376">
      <c r="A376" s="33" t="n"/>
      <c r="B376" s="27" t="n"/>
      <c r="C376" s="27" t="n"/>
      <c r="D376" s="27" t="n"/>
      <c r="E376" s="24" t="n"/>
      <c r="F376" s="24" t="n"/>
      <c r="G376" s="24" t="n"/>
      <c r="H376" s="22" t="n"/>
      <c r="I376" s="34">
        <f>IF(OR(E376="",F376="",H376=""),"",ABS(E376-F376)*H376*Settings!$B$3)</f>
        <v/>
      </c>
      <c r="J376" s="16" t="n"/>
      <c r="K376" s="35">
        <f>IF(OR(J376="",I376="",I376=0),"",ROUND(J376/I376,2))</f>
        <v/>
      </c>
      <c r="L376" s="34">
        <f>IF(J376="","",SUM(J$2:J376))</f>
        <v/>
      </c>
      <c r="M376" s="27" t="n"/>
      <c r="N376" s="27" t="n"/>
      <c r="O376" s="27" t="n"/>
      <c r="P376" s="36">
        <f>IF(L376="","",MAX(0,MAX(L$2:L376)))</f>
        <v/>
      </c>
      <c r="Q376" s="36">
        <f>IF(L376="","",P376-L376)</f>
        <v/>
      </c>
    </row>
    <row r="377">
      <c r="A377" s="33" t="n"/>
      <c r="B377" s="27" t="n"/>
      <c r="C377" s="27" t="n"/>
      <c r="D377" s="27" t="n"/>
      <c r="E377" s="24" t="n"/>
      <c r="F377" s="24" t="n"/>
      <c r="G377" s="24" t="n"/>
      <c r="H377" s="22" t="n"/>
      <c r="I377" s="34">
        <f>IF(OR(E377="",F377="",H377=""),"",ABS(E377-F377)*H377*Settings!$B$3)</f>
        <v/>
      </c>
      <c r="J377" s="16" t="n"/>
      <c r="K377" s="35">
        <f>IF(OR(J377="",I377="",I377=0),"",ROUND(J377/I377,2))</f>
        <v/>
      </c>
      <c r="L377" s="34">
        <f>IF(J377="","",SUM(J$2:J377))</f>
        <v/>
      </c>
      <c r="M377" s="27" t="n"/>
      <c r="N377" s="27" t="n"/>
      <c r="O377" s="27" t="n"/>
      <c r="P377" s="36">
        <f>IF(L377="","",MAX(0,MAX(L$2:L377)))</f>
        <v/>
      </c>
      <c r="Q377" s="36">
        <f>IF(L377="","",P377-L377)</f>
        <v/>
      </c>
    </row>
    <row r="378">
      <c r="A378" s="33" t="n"/>
      <c r="B378" s="27" t="n"/>
      <c r="C378" s="27" t="n"/>
      <c r="D378" s="27" t="n"/>
      <c r="E378" s="24" t="n"/>
      <c r="F378" s="24" t="n"/>
      <c r="G378" s="24" t="n"/>
      <c r="H378" s="22" t="n"/>
      <c r="I378" s="34">
        <f>IF(OR(E378="",F378="",H378=""),"",ABS(E378-F378)*H378*Settings!$B$3)</f>
        <v/>
      </c>
      <c r="J378" s="16" t="n"/>
      <c r="K378" s="35">
        <f>IF(OR(J378="",I378="",I378=0),"",ROUND(J378/I378,2))</f>
        <v/>
      </c>
      <c r="L378" s="34">
        <f>IF(J378="","",SUM(J$2:J378))</f>
        <v/>
      </c>
      <c r="M378" s="27" t="n"/>
      <c r="N378" s="27" t="n"/>
      <c r="O378" s="27" t="n"/>
      <c r="P378" s="36">
        <f>IF(L378="","",MAX(0,MAX(L$2:L378)))</f>
        <v/>
      </c>
      <c r="Q378" s="36">
        <f>IF(L378="","",P378-L378)</f>
        <v/>
      </c>
    </row>
    <row r="379">
      <c r="A379" s="33" t="n"/>
      <c r="B379" s="27" t="n"/>
      <c r="C379" s="27" t="n"/>
      <c r="D379" s="27" t="n"/>
      <c r="E379" s="24" t="n"/>
      <c r="F379" s="24" t="n"/>
      <c r="G379" s="24" t="n"/>
      <c r="H379" s="22" t="n"/>
      <c r="I379" s="34">
        <f>IF(OR(E379="",F379="",H379=""),"",ABS(E379-F379)*H379*Settings!$B$3)</f>
        <v/>
      </c>
      <c r="J379" s="16" t="n"/>
      <c r="K379" s="35">
        <f>IF(OR(J379="",I379="",I379=0),"",ROUND(J379/I379,2))</f>
        <v/>
      </c>
      <c r="L379" s="34">
        <f>IF(J379="","",SUM(J$2:J379))</f>
        <v/>
      </c>
      <c r="M379" s="27" t="n"/>
      <c r="N379" s="27" t="n"/>
      <c r="O379" s="27" t="n"/>
      <c r="P379" s="36">
        <f>IF(L379="","",MAX(0,MAX(L$2:L379)))</f>
        <v/>
      </c>
      <c r="Q379" s="36">
        <f>IF(L379="","",P379-L379)</f>
        <v/>
      </c>
    </row>
    <row r="380">
      <c r="A380" s="33" t="n"/>
      <c r="B380" s="27" t="n"/>
      <c r="C380" s="27" t="n"/>
      <c r="D380" s="27" t="n"/>
      <c r="E380" s="24" t="n"/>
      <c r="F380" s="24" t="n"/>
      <c r="G380" s="24" t="n"/>
      <c r="H380" s="22" t="n"/>
      <c r="I380" s="34">
        <f>IF(OR(E380="",F380="",H380=""),"",ABS(E380-F380)*H380*Settings!$B$3)</f>
        <v/>
      </c>
      <c r="J380" s="16" t="n"/>
      <c r="K380" s="35">
        <f>IF(OR(J380="",I380="",I380=0),"",ROUND(J380/I380,2))</f>
        <v/>
      </c>
      <c r="L380" s="34">
        <f>IF(J380="","",SUM(J$2:J380))</f>
        <v/>
      </c>
      <c r="M380" s="27" t="n"/>
      <c r="N380" s="27" t="n"/>
      <c r="O380" s="27" t="n"/>
      <c r="P380" s="36">
        <f>IF(L380="","",MAX(0,MAX(L$2:L380)))</f>
        <v/>
      </c>
      <c r="Q380" s="36">
        <f>IF(L380="","",P380-L380)</f>
        <v/>
      </c>
    </row>
    <row r="381">
      <c r="A381" s="33" t="n"/>
      <c r="B381" s="27" t="n"/>
      <c r="C381" s="27" t="n"/>
      <c r="D381" s="27" t="n"/>
      <c r="E381" s="24" t="n"/>
      <c r="F381" s="24" t="n"/>
      <c r="G381" s="24" t="n"/>
      <c r="H381" s="22" t="n"/>
      <c r="I381" s="34">
        <f>IF(OR(E381="",F381="",H381=""),"",ABS(E381-F381)*H381*Settings!$B$3)</f>
        <v/>
      </c>
      <c r="J381" s="16" t="n"/>
      <c r="K381" s="35">
        <f>IF(OR(J381="",I381="",I381=0),"",ROUND(J381/I381,2))</f>
        <v/>
      </c>
      <c r="L381" s="34">
        <f>IF(J381="","",SUM(J$2:J381))</f>
        <v/>
      </c>
      <c r="M381" s="27" t="n"/>
      <c r="N381" s="27" t="n"/>
      <c r="O381" s="27" t="n"/>
      <c r="P381" s="36">
        <f>IF(L381="","",MAX(0,MAX(L$2:L381)))</f>
        <v/>
      </c>
      <c r="Q381" s="36">
        <f>IF(L381="","",P381-L381)</f>
        <v/>
      </c>
    </row>
    <row r="382">
      <c r="A382" s="33" t="n"/>
      <c r="B382" s="27" t="n"/>
      <c r="C382" s="27" t="n"/>
      <c r="D382" s="27" t="n"/>
      <c r="E382" s="24" t="n"/>
      <c r="F382" s="24" t="n"/>
      <c r="G382" s="24" t="n"/>
      <c r="H382" s="22" t="n"/>
      <c r="I382" s="34">
        <f>IF(OR(E382="",F382="",H382=""),"",ABS(E382-F382)*H382*Settings!$B$3)</f>
        <v/>
      </c>
      <c r="J382" s="16" t="n"/>
      <c r="K382" s="35">
        <f>IF(OR(J382="",I382="",I382=0),"",ROUND(J382/I382,2))</f>
        <v/>
      </c>
      <c r="L382" s="34">
        <f>IF(J382="","",SUM(J$2:J382))</f>
        <v/>
      </c>
      <c r="M382" s="27" t="n"/>
      <c r="N382" s="27" t="n"/>
      <c r="O382" s="27" t="n"/>
      <c r="P382" s="36">
        <f>IF(L382="","",MAX(0,MAX(L$2:L382)))</f>
        <v/>
      </c>
      <c r="Q382" s="36">
        <f>IF(L382="","",P382-L382)</f>
        <v/>
      </c>
    </row>
    <row r="383">
      <c r="A383" s="33" t="n"/>
      <c r="B383" s="27" t="n"/>
      <c r="C383" s="27" t="n"/>
      <c r="D383" s="27" t="n"/>
      <c r="E383" s="24" t="n"/>
      <c r="F383" s="24" t="n"/>
      <c r="G383" s="24" t="n"/>
      <c r="H383" s="22" t="n"/>
      <c r="I383" s="34">
        <f>IF(OR(E383="",F383="",H383=""),"",ABS(E383-F383)*H383*Settings!$B$3)</f>
        <v/>
      </c>
      <c r="J383" s="16" t="n"/>
      <c r="K383" s="35">
        <f>IF(OR(J383="",I383="",I383=0),"",ROUND(J383/I383,2))</f>
        <v/>
      </c>
      <c r="L383" s="34">
        <f>IF(J383="","",SUM(J$2:J383))</f>
        <v/>
      </c>
      <c r="M383" s="27" t="n"/>
      <c r="N383" s="27" t="n"/>
      <c r="O383" s="27" t="n"/>
      <c r="P383" s="36">
        <f>IF(L383="","",MAX(0,MAX(L$2:L383)))</f>
        <v/>
      </c>
      <c r="Q383" s="36">
        <f>IF(L383="","",P383-L383)</f>
        <v/>
      </c>
    </row>
    <row r="384">
      <c r="A384" s="33" t="n"/>
      <c r="B384" s="27" t="n"/>
      <c r="C384" s="27" t="n"/>
      <c r="D384" s="27" t="n"/>
      <c r="E384" s="24" t="n"/>
      <c r="F384" s="24" t="n"/>
      <c r="G384" s="24" t="n"/>
      <c r="H384" s="22" t="n"/>
      <c r="I384" s="34">
        <f>IF(OR(E384="",F384="",H384=""),"",ABS(E384-F384)*H384*Settings!$B$3)</f>
        <v/>
      </c>
      <c r="J384" s="16" t="n"/>
      <c r="K384" s="35">
        <f>IF(OR(J384="",I384="",I384=0),"",ROUND(J384/I384,2))</f>
        <v/>
      </c>
      <c r="L384" s="34">
        <f>IF(J384="","",SUM(J$2:J384))</f>
        <v/>
      </c>
      <c r="M384" s="27" t="n"/>
      <c r="N384" s="27" t="n"/>
      <c r="O384" s="27" t="n"/>
      <c r="P384" s="36">
        <f>IF(L384="","",MAX(0,MAX(L$2:L384)))</f>
        <v/>
      </c>
      <c r="Q384" s="36">
        <f>IF(L384="","",P384-L384)</f>
        <v/>
      </c>
    </row>
    <row r="385">
      <c r="A385" s="33" t="n"/>
      <c r="B385" s="27" t="n"/>
      <c r="C385" s="27" t="n"/>
      <c r="D385" s="27" t="n"/>
      <c r="E385" s="24" t="n"/>
      <c r="F385" s="24" t="n"/>
      <c r="G385" s="24" t="n"/>
      <c r="H385" s="22" t="n"/>
      <c r="I385" s="34">
        <f>IF(OR(E385="",F385="",H385=""),"",ABS(E385-F385)*H385*Settings!$B$3)</f>
        <v/>
      </c>
      <c r="J385" s="16" t="n"/>
      <c r="K385" s="35">
        <f>IF(OR(J385="",I385="",I385=0),"",ROUND(J385/I385,2))</f>
        <v/>
      </c>
      <c r="L385" s="34">
        <f>IF(J385="","",SUM(J$2:J385))</f>
        <v/>
      </c>
      <c r="M385" s="27" t="n"/>
      <c r="N385" s="27" t="n"/>
      <c r="O385" s="27" t="n"/>
      <c r="P385" s="36">
        <f>IF(L385="","",MAX(0,MAX(L$2:L385)))</f>
        <v/>
      </c>
      <c r="Q385" s="36">
        <f>IF(L385="","",P385-L385)</f>
        <v/>
      </c>
    </row>
    <row r="386">
      <c r="A386" s="33" t="n"/>
      <c r="B386" s="27" t="n"/>
      <c r="C386" s="27" t="n"/>
      <c r="D386" s="27" t="n"/>
      <c r="E386" s="24" t="n"/>
      <c r="F386" s="24" t="n"/>
      <c r="G386" s="24" t="n"/>
      <c r="H386" s="22" t="n"/>
      <c r="I386" s="34">
        <f>IF(OR(E386="",F386="",H386=""),"",ABS(E386-F386)*H386*Settings!$B$3)</f>
        <v/>
      </c>
      <c r="J386" s="16" t="n"/>
      <c r="K386" s="35">
        <f>IF(OR(J386="",I386="",I386=0),"",ROUND(J386/I386,2))</f>
        <v/>
      </c>
      <c r="L386" s="34">
        <f>IF(J386="","",SUM(J$2:J386))</f>
        <v/>
      </c>
      <c r="M386" s="27" t="n"/>
      <c r="N386" s="27" t="n"/>
      <c r="O386" s="27" t="n"/>
      <c r="P386" s="36">
        <f>IF(L386="","",MAX(0,MAX(L$2:L386)))</f>
        <v/>
      </c>
      <c r="Q386" s="36">
        <f>IF(L386="","",P386-L386)</f>
        <v/>
      </c>
    </row>
    <row r="387">
      <c r="A387" s="33" t="n"/>
      <c r="B387" s="27" t="n"/>
      <c r="C387" s="27" t="n"/>
      <c r="D387" s="27" t="n"/>
      <c r="E387" s="24" t="n"/>
      <c r="F387" s="24" t="n"/>
      <c r="G387" s="24" t="n"/>
      <c r="H387" s="22" t="n"/>
      <c r="I387" s="34">
        <f>IF(OR(E387="",F387="",H387=""),"",ABS(E387-F387)*H387*Settings!$B$3)</f>
        <v/>
      </c>
      <c r="J387" s="16" t="n"/>
      <c r="K387" s="35">
        <f>IF(OR(J387="",I387="",I387=0),"",ROUND(J387/I387,2))</f>
        <v/>
      </c>
      <c r="L387" s="34">
        <f>IF(J387="","",SUM(J$2:J387))</f>
        <v/>
      </c>
      <c r="M387" s="27" t="n"/>
      <c r="N387" s="27" t="n"/>
      <c r="O387" s="27" t="n"/>
      <c r="P387" s="36">
        <f>IF(L387="","",MAX(0,MAX(L$2:L387)))</f>
        <v/>
      </c>
      <c r="Q387" s="36">
        <f>IF(L387="","",P387-L387)</f>
        <v/>
      </c>
    </row>
    <row r="388">
      <c r="A388" s="33" t="n"/>
      <c r="B388" s="27" t="n"/>
      <c r="C388" s="27" t="n"/>
      <c r="D388" s="27" t="n"/>
      <c r="E388" s="24" t="n"/>
      <c r="F388" s="24" t="n"/>
      <c r="G388" s="24" t="n"/>
      <c r="H388" s="22" t="n"/>
      <c r="I388" s="34">
        <f>IF(OR(E388="",F388="",H388=""),"",ABS(E388-F388)*H388*Settings!$B$3)</f>
        <v/>
      </c>
      <c r="J388" s="16" t="n"/>
      <c r="K388" s="35">
        <f>IF(OR(J388="",I388="",I388=0),"",ROUND(J388/I388,2))</f>
        <v/>
      </c>
      <c r="L388" s="34">
        <f>IF(J388="","",SUM(J$2:J388))</f>
        <v/>
      </c>
      <c r="M388" s="27" t="n"/>
      <c r="N388" s="27" t="n"/>
      <c r="O388" s="27" t="n"/>
      <c r="P388" s="36">
        <f>IF(L388="","",MAX(0,MAX(L$2:L388)))</f>
        <v/>
      </c>
      <c r="Q388" s="36">
        <f>IF(L388="","",P388-L388)</f>
        <v/>
      </c>
    </row>
    <row r="389">
      <c r="A389" s="33" t="n"/>
      <c r="B389" s="27" t="n"/>
      <c r="C389" s="27" t="n"/>
      <c r="D389" s="27" t="n"/>
      <c r="E389" s="24" t="n"/>
      <c r="F389" s="24" t="n"/>
      <c r="G389" s="24" t="n"/>
      <c r="H389" s="22" t="n"/>
      <c r="I389" s="34">
        <f>IF(OR(E389="",F389="",H389=""),"",ABS(E389-F389)*H389*Settings!$B$3)</f>
        <v/>
      </c>
      <c r="J389" s="16" t="n"/>
      <c r="K389" s="35">
        <f>IF(OR(J389="",I389="",I389=0),"",ROUND(J389/I389,2))</f>
        <v/>
      </c>
      <c r="L389" s="34">
        <f>IF(J389="","",SUM(J$2:J389))</f>
        <v/>
      </c>
      <c r="M389" s="27" t="n"/>
      <c r="N389" s="27" t="n"/>
      <c r="O389" s="27" t="n"/>
      <c r="P389" s="36">
        <f>IF(L389="","",MAX(0,MAX(L$2:L389)))</f>
        <v/>
      </c>
      <c r="Q389" s="36">
        <f>IF(L389="","",P389-L389)</f>
        <v/>
      </c>
    </row>
    <row r="390">
      <c r="A390" s="33" t="n"/>
      <c r="B390" s="27" t="n"/>
      <c r="C390" s="27" t="n"/>
      <c r="D390" s="27" t="n"/>
      <c r="E390" s="24" t="n"/>
      <c r="F390" s="24" t="n"/>
      <c r="G390" s="24" t="n"/>
      <c r="H390" s="22" t="n"/>
      <c r="I390" s="34">
        <f>IF(OR(E390="",F390="",H390=""),"",ABS(E390-F390)*H390*Settings!$B$3)</f>
        <v/>
      </c>
      <c r="J390" s="16" t="n"/>
      <c r="K390" s="35">
        <f>IF(OR(J390="",I390="",I390=0),"",ROUND(J390/I390,2))</f>
        <v/>
      </c>
      <c r="L390" s="34">
        <f>IF(J390="","",SUM(J$2:J390))</f>
        <v/>
      </c>
      <c r="M390" s="27" t="n"/>
      <c r="N390" s="27" t="n"/>
      <c r="O390" s="27" t="n"/>
      <c r="P390" s="36">
        <f>IF(L390="","",MAX(0,MAX(L$2:L390)))</f>
        <v/>
      </c>
      <c r="Q390" s="36">
        <f>IF(L390="","",P390-L390)</f>
        <v/>
      </c>
    </row>
    <row r="391">
      <c r="A391" s="33" t="n"/>
      <c r="B391" s="27" t="n"/>
      <c r="C391" s="27" t="n"/>
      <c r="D391" s="27" t="n"/>
      <c r="E391" s="24" t="n"/>
      <c r="F391" s="24" t="n"/>
      <c r="G391" s="24" t="n"/>
      <c r="H391" s="22" t="n"/>
      <c r="I391" s="34">
        <f>IF(OR(E391="",F391="",H391=""),"",ABS(E391-F391)*H391*Settings!$B$3)</f>
        <v/>
      </c>
      <c r="J391" s="16" t="n"/>
      <c r="K391" s="35">
        <f>IF(OR(J391="",I391="",I391=0),"",ROUND(J391/I391,2))</f>
        <v/>
      </c>
      <c r="L391" s="34">
        <f>IF(J391="","",SUM(J$2:J391))</f>
        <v/>
      </c>
      <c r="M391" s="27" t="n"/>
      <c r="N391" s="27" t="n"/>
      <c r="O391" s="27" t="n"/>
      <c r="P391" s="36">
        <f>IF(L391="","",MAX(0,MAX(L$2:L391)))</f>
        <v/>
      </c>
      <c r="Q391" s="36">
        <f>IF(L391="","",P391-L391)</f>
        <v/>
      </c>
    </row>
    <row r="392">
      <c r="A392" s="33" t="n"/>
      <c r="B392" s="27" t="n"/>
      <c r="C392" s="27" t="n"/>
      <c r="D392" s="27" t="n"/>
      <c r="E392" s="24" t="n"/>
      <c r="F392" s="24" t="n"/>
      <c r="G392" s="24" t="n"/>
      <c r="H392" s="22" t="n"/>
      <c r="I392" s="34">
        <f>IF(OR(E392="",F392="",H392=""),"",ABS(E392-F392)*H392*Settings!$B$3)</f>
        <v/>
      </c>
      <c r="J392" s="16" t="n"/>
      <c r="K392" s="35">
        <f>IF(OR(J392="",I392="",I392=0),"",ROUND(J392/I392,2))</f>
        <v/>
      </c>
      <c r="L392" s="34">
        <f>IF(J392="","",SUM(J$2:J392))</f>
        <v/>
      </c>
      <c r="M392" s="27" t="n"/>
      <c r="N392" s="27" t="n"/>
      <c r="O392" s="27" t="n"/>
      <c r="P392" s="36">
        <f>IF(L392="","",MAX(0,MAX(L$2:L392)))</f>
        <v/>
      </c>
      <c r="Q392" s="36">
        <f>IF(L392="","",P392-L392)</f>
        <v/>
      </c>
    </row>
    <row r="393">
      <c r="A393" s="33" t="n"/>
      <c r="B393" s="27" t="n"/>
      <c r="C393" s="27" t="n"/>
      <c r="D393" s="27" t="n"/>
      <c r="E393" s="24" t="n"/>
      <c r="F393" s="24" t="n"/>
      <c r="G393" s="24" t="n"/>
      <c r="H393" s="22" t="n"/>
      <c r="I393" s="34">
        <f>IF(OR(E393="",F393="",H393=""),"",ABS(E393-F393)*H393*Settings!$B$3)</f>
        <v/>
      </c>
      <c r="J393" s="16" t="n"/>
      <c r="K393" s="35">
        <f>IF(OR(J393="",I393="",I393=0),"",ROUND(J393/I393,2))</f>
        <v/>
      </c>
      <c r="L393" s="34">
        <f>IF(J393="","",SUM(J$2:J393))</f>
        <v/>
      </c>
      <c r="M393" s="27" t="n"/>
      <c r="N393" s="27" t="n"/>
      <c r="O393" s="27" t="n"/>
      <c r="P393" s="36">
        <f>IF(L393="","",MAX(0,MAX(L$2:L393)))</f>
        <v/>
      </c>
      <c r="Q393" s="36">
        <f>IF(L393="","",P393-L393)</f>
        <v/>
      </c>
    </row>
    <row r="394">
      <c r="A394" s="33" t="n"/>
      <c r="B394" s="27" t="n"/>
      <c r="C394" s="27" t="n"/>
      <c r="D394" s="27" t="n"/>
      <c r="E394" s="24" t="n"/>
      <c r="F394" s="24" t="n"/>
      <c r="G394" s="24" t="n"/>
      <c r="H394" s="22" t="n"/>
      <c r="I394" s="34">
        <f>IF(OR(E394="",F394="",H394=""),"",ABS(E394-F394)*H394*Settings!$B$3)</f>
        <v/>
      </c>
      <c r="J394" s="16" t="n"/>
      <c r="K394" s="35">
        <f>IF(OR(J394="",I394="",I394=0),"",ROUND(J394/I394,2))</f>
        <v/>
      </c>
      <c r="L394" s="34">
        <f>IF(J394="","",SUM(J$2:J394))</f>
        <v/>
      </c>
      <c r="M394" s="27" t="n"/>
      <c r="N394" s="27" t="n"/>
      <c r="O394" s="27" t="n"/>
      <c r="P394" s="36">
        <f>IF(L394="","",MAX(0,MAX(L$2:L394)))</f>
        <v/>
      </c>
      <c r="Q394" s="36">
        <f>IF(L394="","",P394-L394)</f>
        <v/>
      </c>
    </row>
    <row r="395">
      <c r="A395" s="33" t="n"/>
      <c r="B395" s="27" t="n"/>
      <c r="C395" s="27" t="n"/>
      <c r="D395" s="27" t="n"/>
      <c r="E395" s="24" t="n"/>
      <c r="F395" s="24" t="n"/>
      <c r="G395" s="24" t="n"/>
      <c r="H395" s="22" t="n"/>
      <c r="I395" s="34">
        <f>IF(OR(E395="",F395="",H395=""),"",ABS(E395-F395)*H395*Settings!$B$3)</f>
        <v/>
      </c>
      <c r="J395" s="16" t="n"/>
      <c r="K395" s="35">
        <f>IF(OR(J395="",I395="",I395=0),"",ROUND(J395/I395,2))</f>
        <v/>
      </c>
      <c r="L395" s="34">
        <f>IF(J395="","",SUM(J$2:J395))</f>
        <v/>
      </c>
      <c r="M395" s="27" t="n"/>
      <c r="N395" s="27" t="n"/>
      <c r="O395" s="27" t="n"/>
      <c r="P395" s="36">
        <f>IF(L395="","",MAX(0,MAX(L$2:L395)))</f>
        <v/>
      </c>
      <c r="Q395" s="36">
        <f>IF(L395="","",P395-L395)</f>
        <v/>
      </c>
    </row>
    <row r="396">
      <c r="A396" s="33" t="n"/>
      <c r="B396" s="27" t="n"/>
      <c r="C396" s="27" t="n"/>
      <c r="D396" s="27" t="n"/>
      <c r="E396" s="24" t="n"/>
      <c r="F396" s="24" t="n"/>
      <c r="G396" s="24" t="n"/>
      <c r="H396" s="22" t="n"/>
      <c r="I396" s="34">
        <f>IF(OR(E396="",F396="",H396=""),"",ABS(E396-F396)*H396*Settings!$B$3)</f>
        <v/>
      </c>
      <c r="J396" s="16" t="n"/>
      <c r="K396" s="35">
        <f>IF(OR(J396="",I396="",I396=0),"",ROUND(J396/I396,2))</f>
        <v/>
      </c>
      <c r="L396" s="34">
        <f>IF(J396="","",SUM(J$2:J396))</f>
        <v/>
      </c>
      <c r="M396" s="27" t="n"/>
      <c r="N396" s="27" t="n"/>
      <c r="O396" s="27" t="n"/>
      <c r="P396" s="36">
        <f>IF(L396="","",MAX(0,MAX(L$2:L396)))</f>
        <v/>
      </c>
      <c r="Q396" s="36">
        <f>IF(L396="","",P396-L396)</f>
        <v/>
      </c>
    </row>
    <row r="397">
      <c r="A397" s="33" t="n"/>
      <c r="B397" s="27" t="n"/>
      <c r="C397" s="27" t="n"/>
      <c r="D397" s="27" t="n"/>
      <c r="E397" s="24" t="n"/>
      <c r="F397" s="24" t="n"/>
      <c r="G397" s="24" t="n"/>
      <c r="H397" s="22" t="n"/>
      <c r="I397" s="34">
        <f>IF(OR(E397="",F397="",H397=""),"",ABS(E397-F397)*H397*Settings!$B$3)</f>
        <v/>
      </c>
      <c r="J397" s="16" t="n"/>
      <c r="K397" s="35">
        <f>IF(OR(J397="",I397="",I397=0),"",ROUND(J397/I397,2))</f>
        <v/>
      </c>
      <c r="L397" s="34">
        <f>IF(J397="","",SUM(J$2:J397))</f>
        <v/>
      </c>
      <c r="M397" s="27" t="n"/>
      <c r="N397" s="27" t="n"/>
      <c r="O397" s="27" t="n"/>
      <c r="P397" s="36">
        <f>IF(L397="","",MAX(0,MAX(L$2:L397)))</f>
        <v/>
      </c>
      <c r="Q397" s="36">
        <f>IF(L397="","",P397-L397)</f>
        <v/>
      </c>
    </row>
    <row r="398">
      <c r="A398" s="33" t="n"/>
      <c r="B398" s="27" t="n"/>
      <c r="C398" s="27" t="n"/>
      <c r="D398" s="27" t="n"/>
      <c r="E398" s="24" t="n"/>
      <c r="F398" s="24" t="n"/>
      <c r="G398" s="24" t="n"/>
      <c r="H398" s="22" t="n"/>
      <c r="I398" s="34">
        <f>IF(OR(E398="",F398="",H398=""),"",ABS(E398-F398)*H398*Settings!$B$3)</f>
        <v/>
      </c>
      <c r="J398" s="16" t="n"/>
      <c r="K398" s="35">
        <f>IF(OR(J398="",I398="",I398=0),"",ROUND(J398/I398,2))</f>
        <v/>
      </c>
      <c r="L398" s="34">
        <f>IF(J398="","",SUM(J$2:J398))</f>
        <v/>
      </c>
      <c r="M398" s="27" t="n"/>
      <c r="N398" s="27" t="n"/>
      <c r="O398" s="27" t="n"/>
      <c r="P398" s="36">
        <f>IF(L398="","",MAX(0,MAX(L$2:L398)))</f>
        <v/>
      </c>
      <c r="Q398" s="36">
        <f>IF(L398="","",P398-L398)</f>
        <v/>
      </c>
    </row>
    <row r="399">
      <c r="A399" s="33" t="n"/>
      <c r="B399" s="27" t="n"/>
      <c r="C399" s="27" t="n"/>
      <c r="D399" s="27" t="n"/>
      <c r="E399" s="24" t="n"/>
      <c r="F399" s="24" t="n"/>
      <c r="G399" s="24" t="n"/>
      <c r="H399" s="22" t="n"/>
      <c r="I399" s="34">
        <f>IF(OR(E399="",F399="",H399=""),"",ABS(E399-F399)*H399*Settings!$B$3)</f>
        <v/>
      </c>
      <c r="J399" s="16" t="n"/>
      <c r="K399" s="35">
        <f>IF(OR(J399="",I399="",I399=0),"",ROUND(J399/I399,2))</f>
        <v/>
      </c>
      <c r="L399" s="34">
        <f>IF(J399="","",SUM(J$2:J399))</f>
        <v/>
      </c>
      <c r="M399" s="27" t="n"/>
      <c r="N399" s="27" t="n"/>
      <c r="O399" s="27" t="n"/>
      <c r="P399" s="36">
        <f>IF(L399="","",MAX(0,MAX(L$2:L399)))</f>
        <v/>
      </c>
      <c r="Q399" s="36">
        <f>IF(L399="","",P399-L399)</f>
        <v/>
      </c>
    </row>
    <row r="400">
      <c r="A400" s="33" t="n"/>
      <c r="B400" s="27" t="n"/>
      <c r="C400" s="27" t="n"/>
      <c r="D400" s="27" t="n"/>
      <c r="E400" s="24" t="n"/>
      <c r="F400" s="24" t="n"/>
      <c r="G400" s="24" t="n"/>
      <c r="H400" s="22" t="n"/>
      <c r="I400" s="34">
        <f>IF(OR(E400="",F400="",H400=""),"",ABS(E400-F400)*H400*Settings!$B$3)</f>
        <v/>
      </c>
      <c r="J400" s="16" t="n"/>
      <c r="K400" s="35">
        <f>IF(OR(J400="",I400="",I400=0),"",ROUND(J400/I400,2))</f>
        <v/>
      </c>
      <c r="L400" s="34">
        <f>IF(J400="","",SUM(J$2:J400))</f>
        <v/>
      </c>
      <c r="M400" s="27" t="n"/>
      <c r="N400" s="27" t="n"/>
      <c r="O400" s="27" t="n"/>
      <c r="P400" s="36">
        <f>IF(L400="","",MAX(0,MAX(L$2:L400)))</f>
        <v/>
      </c>
      <c r="Q400" s="36">
        <f>IF(L400="","",P400-L400)</f>
        <v/>
      </c>
    </row>
    <row r="401">
      <c r="A401" s="33" t="n"/>
      <c r="B401" s="27" t="n"/>
      <c r="C401" s="27" t="n"/>
      <c r="D401" s="27" t="n"/>
      <c r="E401" s="24" t="n"/>
      <c r="F401" s="24" t="n"/>
      <c r="G401" s="24" t="n"/>
      <c r="H401" s="22" t="n"/>
      <c r="I401" s="34">
        <f>IF(OR(E401="",F401="",H401=""),"",ABS(E401-F401)*H401*Settings!$B$3)</f>
        <v/>
      </c>
      <c r="J401" s="16" t="n"/>
      <c r="K401" s="35">
        <f>IF(OR(J401="",I401="",I401=0),"",ROUND(J401/I401,2))</f>
        <v/>
      </c>
      <c r="L401" s="34">
        <f>IF(J401="","",SUM(J$2:J401))</f>
        <v/>
      </c>
      <c r="M401" s="27" t="n"/>
      <c r="N401" s="27" t="n"/>
      <c r="O401" s="27" t="n"/>
      <c r="P401" s="36">
        <f>IF(L401="","",MAX(0,MAX(L$2:L401)))</f>
        <v/>
      </c>
      <c r="Q401" s="36">
        <f>IF(L401="","",P401-L401)</f>
        <v/>
      </c>
    </row>
    <row r="402">
      <c r="A402" s="33" t="n"/>
      <c r="B402" s="27" t="n"/>
      <c r="C402" s="27" t="n"/>
      <c r="D402" s="27" t="n"/>
      <c r="E402" s="24" t="n"/>
      <c r="F402" s="24" t="n"/>
      <c r="G402" s="24" t="n"/>
      <c r="H402" s="22" t="n"/>
      <c r="I402" s="34">
        <f>IF(OR(E402="",F402="",H402=""),"",ABS(E402-F402)*H402*Settings!$B$3)</f>
        <v/>
      </c>
      <c r="J402" s="16" t="n"/>
      <c r="K402" s="35">
        <f>IF(OR(J402="",I402="",I402=0),"",ROUND(J402/I402,2))</f>
        <v/>
      </c>
      <c r="L402" s="34">
        <f>IF(J402="","",SUM(J$2:J402))</f>
        <v/>
      </c>
      <c r="M402" s="27" t="n"/>
      <c r="N402" s="27" t="n"/>
      <c r="O402" s="27" t="n"/>
      <c r="P402" s="36">
        <f>IF(L402="","",MAX(0,MAX(L$2:L402)))</f>
        <v/>
      </c>
      <c r="Q402" s="36">
        <f>IF(L402="","",P402-L402)</f>
        <v/>
      </c>
    </row>
    <row r="403">
      <c r="A403" s="33" t="n"/>
      <c r="B403" s="27" t="n"/>
      <c r="C403" s="27" t="n"/>
      <c r="D403" s="27" t="n"/>
      <c r="E403" s="24" t="n"/>
      <c r="F403" s="24" t="n"/>
      <c r="G403" s="24" t="n"/>
      <c r="H403" s="22" t="n"/>
      <c r="I403" s="34">
        <f>IF(OR(E403="",F403="",H403=""),"",ABS(E403-F403)*H403*Settings!$B$3)</f>
        <v/>
      </c>
      <c r="J403" s="16" t="n"/>
      <c r="K403" s="35">
        <f>IF(OR(J403="",I403="",I403=0),"",ROUND(J403/I403,2))</f>
        <v/>
      </c>
      <c r="L403" s="34">
        <f>IF(J403="","",SUM(J$2:J403))</f>
        <v/>
      </c>
      <c r="M403" s="27" t="n"/>
      <c r="N403" s="27" t="n"/>
      <c r="O403" s="27" t="n"/>
      <c r="P403" s="36">
        <f>IF(L403="","",MAX(0,MAX(L$2:L403)))</f>
        <v/>
      </c>
      <c r="Q403" s="36">
        <f>IF(L403="","",P403-L403)</f>
        <v/>
      </c>
    </row>
    <row r="404">
      <c r="A404" s="33" t="n"/>
      <c r="B404" s="27" t="n"/>
      <c r="C404" s="27" t="n"/>
      <c r="D404" s="27" t="n"/>
      <c r="E404" s="24" t="n"/>
      <c r="F404" s="24" t="n"/>
      <c r="G404" s="24" t="n"/>
      <c r="H404" s="22" t="n"/>
      <c r="I404" s="34">
        <f>IF(OR(E404="",F404="",H404=""),"",ABS(E404-F404)*H404*Settings!$B$3)</f>
        <v/>
      </c>
      <c r="J404" s="16" t="n"/>
      <c r="K404" s="35">
        <f>IF(OR(J404="",I404="",I404=0),"",ROUND(J404/I404,2))</f>
        <v/>
      </c>
      <c r="L404" s="34">
        <f>IF(J404="","",SUM(J$2:J404))</f>
        <v/>
      </c>
      <c r="M404" s="27" t="n"/>
      <c r="N404" s="27" t="n"/>
      <c r="O404" s="27" t="n"/>
      <c r="P404" s="36">
        <f>IF(L404="","",MAX(0,MAX(L$2:L404)))</f>
        <v/>
      </c>
      <c r="Q404" s="36">
        <f>IF(L404="","",P404-L404)</f>
        <v/>
      </c>
    </row>
    <row r="405">
      <c r="A405" s="33" t="n"/>
      <c r="B405" s="27" t="n"/>
      <c r="C405" s="27" t="n"/>
      <c r="D405" s="27" t="n"/>
      <c r="E405" s="24" t="n"/>
      <c r="F405" s="24" t="n"/>
      <c r="G405" s="24" t="n"/>
      <c r="H405" s="22" t="n"/>
      <c r="I405" s="34">
        <f>IF(OR(E405="",F405="",H405=""),"",ABS(E405-F405)*H405*Settings!$B$3)</f>
        <v/>
      </c>
      <c r="J405" s="16" t="n"/>
      <c r="K405" s="35">
        <f>IF(OR(J405="",I405="",I405=0),"",ROUND(J405/I405,2))</f>
        <v/>
      </c>
      <c r="L405" s="34">
        <f>IF(J405="","",SUM(J$2:J405))</f>
        <v/>
      </c>
      <c r="M405" s="27" t="n"/>
      <c r="N405" s="27" t="n"/>
      <c r="O405" s="27" t="n"/>
      <c r="P405" s="36">
        <f>IF(L405="","",MAX(0,MAX(L$2:L405)))</f>
        <v/>
      </c>
      <c r="Q405" s="36">
        <f>IF(L405="","",P405-L405)</f>
        <v/>
      </c>
    </row>
    <row r="406">
      <c r="A406" s="33" t="n"/>
      <c r="B406" s="27" t="n"/>
      <c r="C406" s="27" t="n"/>
      <c r="D406" s="27" t="n"/>
      <c r="E406" s="24" t="n"/>
      <c r="F406" s="24" t="n"/>
      <c r="G406" s="24" t="n"/>
      <c r="H406" s="22" t="n"/>
      <c r="I406" s="34">
        <f>IF(OR(E406="",F406="",H406=""),"",ABS(E406-F406)*H406*Settings!$B$3)</f>
        <v/>
      </c>
      <c r="J406" s="16" t="n"/>
      <c r="K406" s="35">
        <f>IF(OR(J406="",I406="",I406=0),"",ROUND(J406/I406,2))</f>
        <v/>
      </c>
      <c r="L406" s="34">
        <f>IF(J406="","",SUM(J$2:J406))</f>
        <v/>
      </c>
      <c r="M406" s="27" t="n"/>
      <c r="N406" s="27" t="n"/>
      <c r="O406" s="27" t="n"/>
      <c r="P406" s="36">
        <f>IF(L406="","",MAX(0,MAX(L$2:L406)))</f>
        <v/>
      </c>
      <c r="Q406" s="36">
        <f>IF(L406="","",P406-L406)</f>
        <v/>
      </c>
    </row>
    <row r="407">
      <c r="A407" s="33" t="n"/>
      <c r="B407" s="27" t="n"/>
      <c r="C407" s="27" t="n"/>
      <c r="D407" s="27" t="n"/>
      <c r="E407" s="24" t="n"/>
      <c r="F407" s="24" t="n"/>
      <c r="G407" s="24" t="n"/>
      <c r="H407" s="22" t="n"/>
      <c r="I407" s="34">
        <f>IF(OR(E407="",F407="",H407=""),"",ABS(E407-F407)*H407*Settings!$B$3)</f>
        <v/>
      </c>
      <c r="J407" s="16" t="n"/>
      <c r="K407" s="35">
        <f>IF(OR(J407="",I407="",I407=0),"",ROUND(J407/I407,2))</f>
        <v/>
      </c>
      <c r="L407" s="34">
        <f>IF(J407="","",SUM(J$2:J407))</f>
        <v/>
      </c>
      <c r="M407" s="27" t="n"/>
      <c r="N407" s="27" t="n"/>
      <c r="O407" s="27" t="n"/>
      <c r="P407" s="36">
        <f>IF(L407="","",MAX(0,MAX(L$2:L407)))</f>
        <v/>
      </c>
      <c r="Q407" s="36">
        <f>IF(L407="","",P407-L407)</f>
        <v/>
      </c>
    </row>
    <row r="408">
      <c r="A408" s="33" t="n"/>
      <c r="B408" s="27" t="n"/>
      <c r="C408" s="27" t="n"/>
      <c r="D408" s="27" t="n"/>
      <c r="E408" s="24" t="n"/>
      <c r="F408" s="24" t="n"/>
      <c r="G408" s="24" t="n"/>
      <c r="H408" s="22" t="n"/>
      <c r="I408" s="34">
        <f>IF(OR(E408="",F408="",H408=""),"",ABS(E408-F408)*H408*Settings!$B$3)</f>
        <v/>
      </c>
      <c r="J408" s="16" t="n"/>
      <c r="K408" s="35">
        <f>IF(OR(J408="",I408="",I408=0),"",ROUND(J408/I408,2))</f>
        <v/>
      </c>
      <c r="L408" s="34">
        <f>IF(J408="","",SUM(J$2:J408))</f>
        <v/>
      </c>
      <c r="M408" s="27" t="n"/>
      <c r="N408" s="27" t="n"/>
      <c r="O408" s="27" t="n"/>
      <c r="P408" s="36">
        <f>IF(L408="","",MAX(0,MAX(L$2:L408)))</f>
        <v/>
      </c>
      <c r="Q408" s="36">
        <f>IF(L408="","",P408-L408)</f>
        <v/>
      </c>
    </row>
    <row r="409">
      <c r="A409" s="33" t="n"/>
      <c r="B409" s="27" t="n"/>
      <c r="C409" s="27" t="n"/>
      <c r="D409" s="27" t="n"/>
      <c r="E409" s="24" t="n"/>
      <c r="F409" s="24" t="n"/>
      <c r="G409" s="24" t="n"/>
      <c r="H409" s="22" t="n"/>
      <c r="I409" s="34">
        <f>IF(OR(E409="",F409="",H409=""),"",ABS(E409-F409)*H409*Settings!$B$3)</f>
        <v/>
      </c>
      <c r="J409" s="16" t="n"/>
      <c r="K409" s="35">
        <f>IF(OR(J409="",I409="",I409=0),"",ROUND(J409/I409,2))</f>
        <v/>
      </c>
      <c r="L409" s="34">
        <f>IF(J409="","",SUM(J$2:J409))</f>
        <v/>
      </c>
      <c r="M409" s="27" t="n"/>
      <c r="N409" s="27" t="n"/>
      <c r="O409" s="27" t="n"/>
      <c r="P409" s="36">
        <f>IF(L409="","",MAX(0,MAX(L$2:L409)))</f>
        <v/>
      </c>
      <c r="Q409" s="36">
        <f>IF(L409="","",P409-L409)</f>
        <v/>
      </c>
    </row>
    <row r="410">
      <c r="A410" s="33" t="n"/>
      <c r="B410" s="27" t="n"/>
      <c r="C410" s="27" t="n"/>
      <c r="D410" s="27" t="n"/>
      <c r="E410" s="24" t="n"/>
      <c r="F410" s="24" t="n"/>
      <c r="G410" s="24" t="n"/>
      <c r="H410" s="22" t="n"/>
      <c r="I410" s="34">
        <f>IF(OR(E410="",F410="",H410=""),"",ABS(E410-F410)*H410*Settings!$B$3)</f>
        <v/>
      </c>
      <c r="J410" s="16" t="n"/>
      <c r="K410" s="35">
        <f>IF(OR(J410="",I410="",I410=0),"",ROUND(J410/I410,2))</f>
        <v/>
      </c>
      <c r="L410" s="34">
        <f>IF(J410="","",SUM(J$2:J410))</f>
        <v/>
      </c>
      <c r="M410" s="27" t="n"/>
      <c r="N410" s="27" t="n"/>
      <c r="O410" s="27" t="n"/>
      <c r="P410" s="36">
        <f>IF(L410="","",MAX(0,MAX(L$2:L410)))</f>
        <v/>
      </c>
      <c r="Q410" s="36">
        <f>IF(L410="","",P410-L410)</f>
        <v/>
      </c>
    </row>
    <row r="411">
      <c r="A411" s="33" t="n"/>
      <c r="B411" s="27" t="n"/>
      <c r="C411" s="27" t="n"/>
      <c r="D411" s="27" t="n"/>
      <c r="E411" s="24" t="n"/>
      <c r="F411" s="24" t="n"/>
      <c r="G411" s="24" t="n"/>
      <c r="H411" s="22" t="n"/>
      <c r="I411" s="34">
        <f>IF(OR(E411="",F411="",H411=""),"",ABS(E411-F411)*H411*Settings!$B$3)</f>
        <v/>
      </c>
      <c r="J411" s="16" t="n"/>
      <c r="K411" s="35">
        <f>IF(OR(J411="",I411="",I411=0),"",ROUND(J411/I411,2))</f>
        <v/>
      </c>
      <c r="L411" s="34">
        <f>IF(J411="","",SUM(J$2:J411))</f>
        <v/>
      </c>
      <c r="M411" s="27" t="n"/>
      <c r="N411" s="27" t="n"/>
      <c r="O411" s="27" t="n"/>
      <c r="P411" s="36">
        <f>IF(L411="","",MAX(0,MAX(L$2:L411)))</f>
        <v/>
      </c>
      <c r="Q411" s="36">
        <f>IF(L411="","",P411-L411)</f>
        <v/>
      </c>
    </row>
    <row r="412">
      <c r="A412" s="33" t="n"/>
      <c r="B412" s="27" t="n"/>
      <c r="C412" s="27" t="n"/>
      <c r="D412" s="27" t="n"/>
      <c r="E412" s="24" t="n"/>
      <c r="F412" s="24" t="n"/>
      <c r="G412" s="24" t="n"/>
      <c r="H412" s="22" t="n"/>
      <c r="I412" s="34">
        <f>IF(OR(E412="",F412="",H412=""),"",ABS(E412-F412)*H412*Settings!$B$3)</f>
        <v/>
      </c>
      <c r="J412" s="16" t="n"/>
      <c r="K412" s="35">
        <f>IF(OR(J412="",I412="",I412=0),"",ROUND(J412/I412,2))</f>
        <v/>
      </c>
      <c r="L412" s="34">
        <f>IF(J412="","",SUM(J$2:J412))</f>
        <v/>
      </c>
      <c r="M412" s="27" t="n"/>
      <c r="N412" s="27" t="n"/>
      <c r="O412" s="27" t="n"/>
      <c r="P412" s="36">
        <f>IF(L412="","",MAX(0,MAX(L$2:L412)))</f>
        <v/>
      </c>
      <c r="Q412" s="36">
        <f>IF(L412="","",P412-L412)</f>
        <v/>
      </c>
    </row>
    <row r="413">
      <c r="A413" s="33" t="n"/>
      <c r="B413" s="27" t="n"/>
      <c r="C413" s="27" t="n"/>
      <c r="D413" s="27" t="n"/>
      <c r="E413" s="24" t="n"/>
      <c r="F413" s="24" t="n"/>
      <c r="G413" s="24" t="n"/>
      <c r="H413" s="22" t="n"/>
      <c r="I413" s="34">
        <f>IF(OR(E413="",F413="",H413=""),"",ABS(E413-F413)*H413*Settings!$B$3)</f>
        <v/>
      </c>
      <c r="J413" s="16" t="n"/>
      <c r="K413" s="35">
        <f>IF(OR(J413="",I413="",I413=0),"",ROUND(J413/I413,2))</f>
        <v/>
      </c>
      <c r="L413" s="34">
        <f>IF(J413="","",SUM(J$2:J413))</f>
        <v/>
      </c>
      <c r="M413" s="27" t="n"/>
      <c r="N413" s="27" t="n"/>
      <c r="O413" s="27" t="n"/>
      <c r="P413" s="36">
        <f>IF(L413="","",MAX(0,MAX(L$2:L413)))</f>
        <v/>
      </c>
      <c r="Q413" s="36">
        <f>IF(L413="","",P413-L413)</f>
        <v/>
      </c>
    </row>
    <row r="414">
      <c r="A414" s="33" t="n"/>
      <c r="B414" s="27" t="n"/>
      <c r="C414" s="27" t="n"/>
      <c r="D414" s="27" t="n"/>
      <c r="E414" s="24" t="n"/>
      <c r="F414" s="24" t="n"/>
      <c r="G414" s="24" t="n"/>
      <c r="H414" s="22" t="n"/>
      <c r="I414" s="34">
        <f>IF(OR(E414="",F414="",H414=""),"",ABS(E414-F414)*H414*Settings!$B$3)</f>
        <v/>
      </c>
      <c r="J414" s="16" t="n"/>
      <c r="K414" s="35">
        <f>IF(OR(J414="",I414="",I414=0),"",ROUND(J414/I414,2))</f>
        <v/>
      </c>
      <c r="L414" s="34">
        <f>IF(J414="","",SUM(J$2:J414))</f>
        <v/>
      </c>
      <c r="M414" s="27" t="n"/>
      <c r="N414" s="27" t="n"/>
      <c r="O414" s="27" t="n"/>
      <c r="P414" s="36">
        <f>IF(L414="","",MAX(0,MAX(L$2:L414)))</f>
        <v/>
      </c>
      <c r="Q414" s="36">
        <f>IF(L414="","",P414-L414)</f>
        <v/>
      </c>
    </row>
    <row r="415">
      <c r="A415" s="33" t="n"/>
      <c r="B415" s="27" t="n"/>
      <c r="C415" s="27" t="n"/>
      <c r="D415" s="27" t="n"/>
      <c r="E415" s="24" t="n"/>
      <c r="F415" s="24" t="n"/>
      <c r="G415" s="24" t="n"/>
      <c r="H415" s="22" t="n"/>
      <c r="I415" s="34">
        <f>IF(OR(E415="",F415="",H415=""),"",ABS(E415-F415)*H415*Settings!$B$3)</f>
        <v/>
      </c>
      <c r="J415" s="16" t="n"/>
      <c r="K415" s="35">
        <f>IF(OR(J415="",I415="",I415=0),"",ROUND(J415/I415,2))</f>
        <v/>
      </c>
      <c r="L415" s="34">
        <f>IF(J415="","",SUM(J$2:J415))</f>
        <v/>
      </c>
      <c r="M415" s="27" t="n"/>
      <c r="N415" s="27" t="n"/>
      <c r="O415" s="27" t="n"/>
      <c r="P415" s="36">
        <f>IF(L415="","",MAX(0,MAX(L$2:L415)))</f>
        <v/>
      </c>
      <c r="Q415" s="36">
        <f>IF(L415="","",P415-L415)</f>
        <v/>
      </c>
    </row>
    <row r="416">
      <c r="A416" s="33" t="n"/>
      <c r="B416" s="27" t="n"/>
      <c r="C416" s="27" t="n"/>
      <c r="D416" s="27" t="n"/>
      <c r="E416" s="24" t="n"/>
      <c r="F416" s="24" t="n"/>
      <c r="G416" s="24" t="n"/>
      <c r="H416" s="22" t="n"/>
      <c r="I416" s="34">
        <f>IF(OR(E416="",F416="",H416=""),"",ABS(E416-F416)*H416*Settings!$B$3)</f>
        <v/>
      </c>
      <c r="J416" s="16" t="n"/>
      <c r="K416" s="35">
        <f>IF(OR(J416="",I416="",I416=0),"",ROUND(J416/I416,2))</f>
        <v/>
      </c>
      <c r="L416" s="34">
        <f>IF(J416="","",SUM(J$2:J416))</f>
        <v/>
      </c>
      <c r="M416" s="27" t="n"/>
      <c r="N416" s="27" t="n"/>
      <c r="O416" s="27" t="n"/>
      <c r="P416" s="36">
        <f>IF(L416="","",MAX(0,MAX(L$2:L416)))</f>
        <v/>
      </c>
      <c r="Q416" s="36">
        <f>IF(L416="","",P416-L416)</f>
        <v/>
      </c>
    </row>
    <row r="417">
      <c r="A417" s="33" t="n"/>
      <c r="B417" s="27" t="n"/>
      <c r="C417" s="27" t="n"/>
      <c r="D417" s="27" t="n"/>
      <c r="E417" s="24" t="n"/>
      <c r="F417" s="24" t="n"/>
      <c r="G417" s="24" t="n"/>
      <c r="H417" s="22" t="n"/>
      <c r="I417" s="34">
        <f>IF(OR(E417="",F417="",H417=""),"",ABS(E417-F417)*H417*Settings!$B$3)</f>
        <v/>
      </c>
      <c r="J417" s="16" t="n"/>
      <c r="K417" s="35">
        <f>IF(OR(J417="",I417="",I417=0),"",ROUND(J417/I417,2))</f>
        <v/>
      </c>
      <c r="L417" s="34">
        <f>IF(J417="","",SUM(J$2:J417))</f>
        <v/>
      </c>
      <c r="M417" s="27" t="n"/>
      <c r="N417" s="27" t="n"/>
      <c r="O417" s="27" t="n"/>
      <c r="P417" s="36">
        <f>IF(L417="","",MAX(0,MAX(L$2:L417)))</f>
        <v/>
      </c>
      <c r="Q417" s="36">
        <f>IF(L417="","",P417-L417)</f>
        <v/>
      </c>
    </row>
    <row r="418">
      <c r="A418" s="33" t="n"/>
      <c r="B418" s="27" t="n"/>
      <c r="C418" s="27" t="n"/>
      <c r="D418" s="27" t="n"/>
      <c r="E418" s="24" t="n"/>
      <c r="F418" s="24" t="n"/>
      <c r="G418" s="24" t="n"/>
      <c r="H418" s="22" t="n"/>
      <c r="I418" s="34">
        <f>IF(OR(E418="",F418="",H418=""),"",ABS(E418-F418)*H418*Settings!$B$3)</f>
        <v/>
      </c>
      <c r="J418" s="16" t="n"/>
      <c r="K418" s="35">
        <f>IF(OR(J418="",I418="",I418=0),"",ROUND(J418/I418,2))</f>
        <v/>
      </c>
      <c r="L418" s="34">
        <f>IF(J418="","",SUM(J$2:J418))</f>
        <v/>
      </c>
      <c r="M418" s="27" t="n"/>
      <c r="N418" s="27" t="n"/>
      <c r="O418" s="27" t="n"/>
      <c r="P418" s="36">
        <f>IF(L418="","",MAX(0,MAX(L$2:L418)))</f>
        <v/>
      </c>
      <c r="Q418" s="36">
        <f>IF(L418="","",P418-L418)</f>
        <v/>
      </c>
    </row>
    <row r="419">
      <c r="A419" s="33" t="n"/>
      <c r="B419" s="27" t="n"/>
      <c r="C419" s="27" t="n"/>
      <c r="D419" s="27" t="n"/>
      <c r="E419" s="24" t="n"/>
      <c r="F419" s="24" t="n"/>
      <c r="G419" s="24" t="n"/>
      <c r="H419" s="22" t="n"/>
      <c r="I419" s="34">
        <f>IF(OR(E419="",F419="",H419=""),"",ABS(E419-F419)*H419*Settings!$B$3)</f>
        <v/>
      </c>
      <c r="J419" s="16" t="n"/>
      <c r="K419" s="35">
        <f>IF(OR(J419="",I419="",I419=0),"",ROUND(J419/I419,2))</f>
        <v/>
      </c>
      <c r="L419" s="34">
        <f>IF(J419="","",SUM(J$2:J419))</f>
        <v/>
      </c>
      <c r="M419" s="27" t="n"/>
      <c r="N419" s="27" t="n"/>
      <c r="O419" s="27" t="n"/>
      <c r="P419" s="36">
        <f>IF(L419="","",MAX(0,MAX(L$2:L419)))</f>
        <v/>
      </c>
      <c r="Q419" s="36">
        <f>IF(L419="","",P419-L419)</f>
        <v/>
      </c>
    </row>
    <row r="420">
      <c r="A420" s="33" t="n"/>
      <c r="B420" s="27" t="n"/>
      <c r="C420" s="27" t="n"/>
      <c r="D420" s="27" t="n"/>
      <c r="E420" s="24" t="n"/>
      <c r="F420" s="24" t="n"/>
      <c r="G420" s="24" t="n"/>
      <c r="H420" s="22" t="n"/>
      <c r="I420" s="34">
        <f>IF(OR(E420="",F420="",H420=""),"",ABS(E420-F420)*H420*Settings!$B$3)</f>
        <v/>
      </c>
      <c r="J420" s="16" t="n"/>
      <c r="K420" s="35">
        <f>IF(OR(J420="",I420="",I420=0),"",ROUND(J420/I420,2))</f>
        <v/>
      </c>
      <c r="L420" s="34">
        <f>IF(J420="","",SUM(J$2:J420))</f>
        <v/>
      </c>
      <c r="M420" s="27" t="n"/>
      <c r="N420" s="27" t="n"/>
      <c r="O420" s="27" t="n"/>
      <c r="P420" s="36">
        <f>IF(L420="","",MAX(0,MAX(L$2:L420)))</f>
        <v/>
      </c>
      <c r="Q420" s="36">
        <f>IF(L420="","",P420-L420)</f>
        <v/>
      </c>
    </row>
    <row r="421">
      <c r="A421" s="33" t="n"/>
      <c r="B421" s="27" t="n"/>
      <c r="C421" s="27" t="n"/>
      <c r="D421" s="27" t="n"/>
      <c r="E421" s="24" t="n"/>
      <c r="F421" s="24" t="n"/>
      <c r="G421" s="24" t="n"/>
      <c r="H421" s="22" t="n"/>
      <c r="I421" s="34">
        <f>IF(OR(E421="",F421="",H421=""),"",ABS(E421-F421)*H421*Settings!$B$3)</f>
        <v/>
      </c>
      <c r="J421" s="16" t="n"/>
      <c r="K421" s="35">
        <f>IF(OR(J421="",I421="",I421=0),"",ROUND(J421/I421,2))</f>
        <v/>
      </c>
      <c r="L421" s="34">
        <f>IF(J421="","",SUM(J$2:J421))</f>
        <v/>
      </c>
      <c r="M421" s="27" t="n"/>
      <c r="N421" s="27" t="n"/>
      <c r="O421" s="27" t="n"/>
      <c r="P421" s="36">
        <f>IF(L421="","",MAX(0,MAX(L$2:L421)))</f>
        <v/>
      </c>
      <c r="Q421" s="36">
        <f>IF(L421="","",P421-L421)</f>
        <v/>
      </c>
    </row>
    <row r="422">
      <c r="A422" s="33" t="n"/>
      <c r="B422" s="27" t="n"/>
      <c r="C422" s="27" t="n"/>
      <c r="D422" s="27" t="n"/>
      <c r="E422" s="24" t="n"/>
      <c r="F422" s="24" t="n"/>
      <c r="G422" s="24" t="n"/>
      <c r="H422" s="22" t="n"/>
      <c r="I422" s="34">
        <f>IF(OR(E422="",F422="",H422=""),"",ABS(E422-F422)*H422*Settings!$B$3)</f>
        <v/>
      </c>
      <c r="J422" s="16" t="n"/>
      <c r="K422" s="35">
        <f>IF(OR(J422="",I422="",I422=0),"",ROUND(J422/I422,2))</f>
        <v/>
      </c>
      <c r="L422" s="34">
        <f>IF(J422="","",SUM(J$2:J422))</f>
        <v/>
      </c>
      <c r="M422" s="27" t="n"/>
      <c r="N422" s="27" t="n"/>
      <c r="O422" s="27" t="n"/>
      <c r="P422" s="36">
        <f>IF(L422="","",MAX(0,MAX(L$2:L422)))</f>
        <v/>
      </c>
      <c r="Q422" s="36">
        <f>IF(L422="","",P422-L422)</f>
        <v/>
      </c>
    </row>
    <row r="423">
      <c r="A423" s="33" t="n"/>
      <c r="B423" s="27" t="n"/>
      <c r="C423" s="27" t="n"/>
      <c r="D423" s="27" t="n"/>
      <c r="E423" s="24" t="n"/>
      <c r="F423" s="24" t="n"/>
      <c r="G423" s="24" t="n"/>
      <c r="H423" s="22" t="n"/>
      <c r="I423" s="34">
        <f>IF(OR(E423="",F423="",H423=""),"",ABS(E423-F423)*H423*Settings!$B$3)</f>
        <v/>
      </c>
      <c r="J423" s="16" t="n"/>
      <c r="K423" s="35">
        <f>IF(OR(J423="",I423="",I423=0),"",ROUND(J423/I423,2))</f>
        <v/>
      </c>
      <c r="L423" s="34">
        <f>IF(J423="","",SUM(J$2:J423))</f>
        <v/>
      </c>
      <c r="M423" s="27" t="n"/>
      <c r="N423" s="27" t="n"/>
      <c r="O423" s="27" t="n"/>
      <c r="P423" s="36">
        <f>IF(L423="","",MAX(0,MAX(L$2:L423)))</f>
        <v/>
      </c>
      <c r="Q423" s="36">
        <f>IF(L423="","",P423-L423)</f>
        <v/>
      </c>
    </row>
    <row r="424">
      <c r="A424" s="33" t="n"/>
      <c r="B424" s="27" t="n"/>
      <c r="C424" s="27" t="n"/>
      <c r="D424" s="27" t="n"/>
      <c r="E424" s="24" t="n"/>
      <c r="F424" s="24" t="n"/>
      <c r="G424" s="24" t="n"/>
      <c r="H424" s="22" t="n"/>
      <c r="I424" s="34">
        <f>IF(OR(E424="",F424="",H424=""),"",ABS(E424-F424)*H424*Settings!$B$3)</f>
        <v/>
      </c>
      <c r="J424" s="16" t="n"/>
      <c r="K424" s="35">
        <f>IF(OR(J424="",I424="",I424=0),"",ROUND(J424/I424,2))</f>
        <v/>
      </c>
      <c r="L424" s="34">
        <f>IF(J424="","",SUM(J$2:J424))</f>
        <v/>
      </c>
      <c r="M424" s="27" t="n"/>
      <c r="N424" s="27" t="n"/>
      <c r="O424" s="27" t="n"/>
      <c r="P424" s="36">
        <f>IF(L424="","",MAX(0,MAX(L$2:L424)))</f>
        <v/>
      </c>
      <c r="Q424" s="36">
        <f>IF(L424="","",P424-L424)</f>
        <v/>
      </c>
    </row>
    <row r="425">
      <c r="A425" s="33" t="n"/>
      <c r="B425" s="27" t="n"/>
      <c r="C425" s="27" t="n"/>
      <c r="D425" s="27" t="n"/>
      <c r="E425" s="24" t="n"/>
      <c r="F425" s="24" t="n"/>
      <c r="G425" s="24" t="n"/>
      <c r="H425" s="22" t="n"/>
      <c r="I425" s="34">
        <f>IF(OR(E425="",F425="",H425=""),"",ABS(E425-F425)*H425*Settings!$B$3)</f>
        <v/>
      </c>
      <c r="J425" s="16" t="n"/>
      <c r="K425" s="35">
        <f>IF(OR(J425="",I425="",I425=0),"",ROUND(J425/I425,2))</f>
        <v/>
      </c>
      <c r="L425" s="34">
        <f>IF(J425="","",SUM(J$2:J425))</f>
        <v/>
      </c>
      <c r="M425" s="27" t="n"/>
      <c r="N425" s="27" t="n"/>
      <c r="O425" s="27" t="n"/>
      <c r="P425" s="36">
        <f>IF(L425="","",MAX(0,MAX(L$2:L425)))</f>
        <v/>
      </c>
      <c r="Q425" s="36">
        <f>IF(L425="","",P425-L425)</f>
        <v/>
      </c>
    </row>
    <row r="426">
      <c r="A426" s="33" t="n"/>
      <c r="B426" s="27" t="n"/>
      <c r="C426" s="27" t="n"/>
      <c r="D426" s="27" t="n"/>
      <c r="E426" s="24" t="n"/>
      <c r="F426" s="24" t="n"/>
      <c r="G426" s="24" t="n"/>
      <c r="H426" s="22" t="n"/>
      <c r="I426" s="34">
        <f>IF(OR(E426="",F426="",H426=""),"",ABS(E426-F426)*H426*Settings!$B$3)</f>
        <v/>
      </c>
      <c r="J426" s="16" t="n"/>
      <c r="K426" s="35">
        <f>IF(OR(J426="",I426="",I426=0),"",ROUND(J426/I426,2))</f>
        <v/>
      </c>
      <c r="L426" s="34">
        <f>IF(J426="","",SUM(J$2:J426))</f>
        <v/>
      </c>
      <c r="M426" s="27" t="n"/>
      <c r="N426" s="27" t="n"/>
      <c r="O426" s="27" t="n"/>
      <c r="P426" s="36">
        <f>IF(L426="","",MAX(0,MAX(L$2:L426)))</f>
        <v/>
      </c>
      <c r="Q426" s="36">
        <f>IF(L426="","",P426-L426)</f>
        <v/>
      </c>
    </row>
    <row r="427">
      <c r="A427" s="33" t="n"/>
      <c r="B427" s="27" t="n"/>
      <c r="C427" s="27" t="n"/>
      <c r="D427" s="27" t="n"/>
      <c r="E427" s="24" t="n"/>
      <c r="F427" s="24" t="n"/>
      <c r="G427" s="24" t="n"/>
      <c r="H427" s="22" t="n"/>
      <c r="I427" s="34">
        <f>IF(OR(E427="",F427="",H427=""),"",ABS(E427-F427)*H427*Settings!$B$3)</f>
        <v/>
      </c>
      <c r="J427" s="16" t="n"/>
      <c r="K427" s="35">
        <f>IF(OR(J427="",I427="",I427=0),"",ROUND(J427/I427,2))</f>
        <v/>
      </c>
      <c r="L427" s="34">
        <f>IF(J427="","",SUM(J$2:J427))</f>
        <v/>
      </c>
      <c r="M427" s="27" t="n"/>
      <c r="N427" s="27" t="n"/>
      <c r="O427" s="27" t="n"/>
      <c r="P427" s="36">
        <f>IF(L427="","",MAX(0,MAX(L$2:L427)))</f>
        <v/>
      </c>
      <c r="Q427" s="36">
        <f>IF(L427="","",P427-L427)</f>
        <v/>
      </c>
    </row>
    <row r="428">
      <c r="A428" s="33" t="n"/>
      <c r="B428" s="27" t="n"/>
      <c r="C428" s="27" t="n"/>
      <c r="D428" s="27" t="n"/>
      <c r="E428" s="24" t="n"/>
      <c r="F428" s="24" t="n"/>
      <c r="G428" s="24" t="n"/>
      <c r="H428" s="22" t="n"/>
      <c r="I428" s="34">
        <f>IF(OR(E428="",F428="",H428=""),"",ABS(E428-F428)*H428*Settings!$B$3)</f>
        <v/>
      </c>
      <c r="J428" s="16" t="n"/>
      <c r="K428" s="35">
        <f>IF(OR(J428="",I428="",I428=0),"",ROUND(J428/I428,2))</f>
        <v/>
      </c>
      <c r="L428" s="34">
        <f>IF(J428="","",SUM(J$2:J428))</f>
        <v/>
      </c>
      <c r="M428" s="27" t="n"/>
      <c r="N428" s="27" t="n"/>
      <c r="O428" s="27" t="n"/>
      <c r="P428" s="36">
        <f>IF(L428="","",MAX(0,MAX(L$2:L428)))</f>
        <v/>
      </c>
      <c r="Q428" s="36">
        <f>IF(L428="","",P428-L428)</f>
        <v/>
      </c>
    </row>
    <row r="429">
      <c r="A429" s="33" t="n"/>
      <c r="B429" s="27" t="n"/>
      <c r="C429" s="27" t="n"/>
      <c r="D429" s="27" t="n"/>
      <c r="E429" s="24" t="n"/>
      <c r="F429" s="24" t="n"/>
      <c r="G429" s="24" t="n"/>
      <c r="H429" s="22" t="n"/>
      <c r="I429" s="34">
        <f>IF(OR(E429="",F429="",H429=""),"",ABS(E429-F429)*H429*Settings!$B$3)</f>
        <v/>
      </c>
      <c r="J429" s="16" t="n"/>
      <c r="K429" s="35">
        <f>IF(OR(J429="",I429="",I429=0),"",ROUND(J429/I429,2))</f>
        <v/>
      </c>
      <c r="L429" s="34">
        <f>IF(J429="","",SUM(J$2:J429))</f>
        <v/>
      </c>
      <c r="M429" s="27" t="n"/>
      <c r="N429" s="27" t="n"/>
      <c r="O429" s="27" t="n"/>
      <c r="P429" s="36">
        <f>IF(L429="","",MAX(0,MAX(L$2:L429)))</f>
        <v/>
      </c>
      <c r="Q429" s="36">
        <f>IF(L429="","",P429-L429)</f>
        <v/>
      </c>
    </row>
    <row r="430">
      <c r="A430" s="33" t="n"/>
      <c r="B430" s="27" t="n"/>
      <c r="C430" s="27" t="n"/>
      <c r="D430" s="27" t="n"/>
      <c r="E430" s="24" t="n"/>
      <c r="F430" s="24" t="n"/>
      <c r="G430" s="24" t="n"/>
      <c r="H430" s="22" t="n"/>
      <c r="I430" s="34">
        <f>IF(OR(E430="",F430="",H430=""),"",ABS(E430-F430)*H430*Settings!$B$3)</f>
        <v/>
      </c>
      <c r="J430" s="16" t="n"/>
      <c r="K430" s="35">
        <f>IF(OR(J430="",I430="",I430=0),"",ROUND(J430/I430,2))</f>
        <v/>
      </c>
      <c r="L430" s="34">
        <f>IF(J430="","",SUM(J$2:J430))</f>
        <v/>
      </c>
      <c r="M430" s="27" t="n"/>
      <c r="N430" s="27" t="n"/>
      <c r="O430" s="27" t="n"/>
      <c r="P430" s="36">
        <f>IF(L430="","",MAX(0,MAX(L$2:L430)))</f>
        <v/>
      </c>
      <c r="Q430" s="36">
        <f>IF(L430="","",P430-L430)</f>
        <v/>
      </c>
    </row>
    <row r="431">
      <c r="A431" s="33" t="n"/>
      <c r="B431" s="27" t="n"/>
      <c r="C431" s="27" t="n"/>
      <c r="D431" s="27" t="n"/>
      <c r="E431" s="24" t="n"/>
      <c r="F431" s="24" t="n"/>
      <c r="G431" s="24" t="n"/>
      <c r="H431" s="22" t="n"/>
      <c r="I431" s="34">
        <f>IF(OR(E431="",F431="",H431=""),"",ABS(E431-F431)*H431*Settings!$B$3)</f>
        <v/>
      </c>
      <c r="J431" s="16" t="n"/>
      <c r="K431" s="35">
        <f>IF(OR(J431="",I431="",I431=0),"",ROUND(J431/I431,2))</f>
        <v/>
      </c>
      <c r="L431" s="34">
        <f>IF(J431="","",SUM(J$2:J431))</f>
        <v/>
      </c>
      <c r="M431" s="27" t="n"/>
      <c r="N431" s="27" t="n"/>
      <c r="O431" s="27" t="n"/>
      <c r="P431" s="36">
        <f>IF(L431="","",MAX(0,MAX(L$2:L431)))</f>
        <v/>
      </c>
      <c r="Q431" s="36">
        <f>IF(L431="","",P431-L431)</f>
        <v/>
      </c>
    </row>
    <row r="432">
      <c r="A432" s="33" t="n"/>
      <c r="B432" s="27" t="n"/>
      <c r="C432" s="27" t="n"/>
      <c r="D432" s="27" t="n"/>
      <c r="E432" s="24" t="n"/>
      <c r="F432" s="24" t="n"/>
      <c r="G432" s="24" t="n"/>
      <c r="H432" s="22" t="n"/>
      <c r="I432" s="34">
        <f>IF(OR(E432="",F432="",H432=""),"",ABS(E432-F432)*H432*Settings!$B$3)</f>
        <v/>
      </c>
      <c r="J432" s="16" t="n"/>
      <c r="K432" s="35">
        <f>IF(OR(J432="",I432="",I432=0),"",ROUND(J432/I432,2))</f>
        <v/>
      </c>
      <c r="L432" s="34">
        <f>IF(J432="","",SUM(J$2:J432))</f>
        <v/>
      </c>
      <c r="M432" s="27" t="n"/>
      <c r="N432" s="27" t="n"/>
      <c r="O432" s="27" t="n"/>
      <c r="P432" s="36">
        <f>IF(L432="","",MAX(0,MAX(L$2:L432)))</f>
        <v/>
      </c>
      <c r="Q432" s="36">
        <f>IF(L432="","",P432-L432)</f>
        <v/>
      </c>
    </row>
    <row r="433">
      <c r="A433" s="33" t="n"/>
      <c r="B433" s="27" t="n"/>
      <c r="C433" s="27" t="n"/>
      <c r="D433" s="27" t="n"/>
      <c r="E433" s="24" t="n"/>
      <c r="F433" s="24" t="n"/>
      <c r="G433" s="24" t="n"/>
      <c r="H433" s="22" t="n"/>
      <c r="I433" s="34">
        <f>IF(OR(E433="",F433="",H433=""),"",ABS(E433-F433)*H433*Settings!$B$3)</f>
        <v/>
      </c>
      <c r="J433" s="16" t="n"/>
      <c r="K433" s="35">
        <f>IF(OR(J433="",I433="",I433=0),"",ROUND(J433/I433,2))</f>
        <v/>
      </c>
      <c r="L433" s="34">
        <f>IF(J433="","",SUM(J$2:J433))</f>
        <v/>
      </c>
      <c r="M433" s="27" t="n"/>
      <c r="N433" s="27" t="n"/>
      <c r="O433" s="27" t="n"/>
      <c r="P433" s="36">
        <f>IF(L433="","",MAX(0,MAX(L$2:L433)))</f>
        <v/>
      </c>
      <c r="Q433" s="36">
        <f>IF(L433="","",P433-L433)</f>
        <v/>
      </c>
    </row>
    <row r="434">
      <c r="A434" s="33" t="n"/>
      <c r="B434" s="27" t="n"/>
      <c r="C434" s="27" t="n"/>
      <c r="D434" s="27" t="n"/>
      <c r="E434" s="24" t="n"/>
      <c r="F434" s="24" t="n"/>
      <c r="G434" s="24" t="n"/>
      <c r="H434" s="22" t="n"/>
      <c r="I434" s="34">
        <f>IF(OR(E434="",F434="",H434=""),"",ABS(E434-F434)*H434*Settings!$B$3)</f>
        <v/>
      </c>
      <c r="J434" s="16" t="n"/>
      <c r="K434" s="35">
        <f>IF(OR(J434="",I434="",I434=0),"",ROUND(J434/I434,2))</f>
        <v/>
      </c>
      <c r="L434" s="34">
        <f>IF(J434="","",SUM(J$2:J434))</f>
        <v/>
      </c>
      <c r="M434" s="27" t="n"/>
      <c r="N434" s="27" t="n"/>
      <c r="O434" s="27" t="n"/>
      <c r="P434" s="36">
        <f>IF(L434="","",MAX(0,MAX(L$2:L434)))</f>
        <v/>
      </c>
      <c r="Q434" s="36">
        <f>IF(L434="","",P434-L434)</f>
        <v/>
      </c>
    </row>
    <row r="435">
      <c r="A435" s="33" t="n"/>
      <c r="B435" s="27" t="n"/>
      <c r="C435" s="27" t="n"/>
      <c r="D435" s="27" t="n"/>
      <c r="E435" s="24" t="n"/>
      <c r="F435" s="24" t="n"/>
      <c r="G435" s="24" t="n"/>
      <c r="H435" s="22" t="n"/>
      <c r="I435" s="34">
        <f>IF(OR(E435="",F435="",H435=""),"",ABS(E435-F435)*H435*Settings!$B$3)</f>
        <v/>
      </c>
      <c r="J435" s="16" t="n"/>
      <c r="K435" s="35">
        <f>IF(OR(J435="",I435="",I435=0),"",ROUND(J435/I435,2))</f>
        <v/>
      </c>
      <c r="L435" s="34">
        <f>IF(J435="","",SUM(J$2:J435))</f>
        <v/>
      </c>
      <c r="M435" s="27" t="n"/>
      <c r="N435" s="27" t="n"/>
      <c r="O435" s="27" t="n"/>
      <c r="P435" s="36">
        <f>IF(L435="","",MAX(0,MAX(L$2:L435)))</f>
        <v/>
      </c>
      <c r="Q435" s="36">
        <f>IF(L435="","",P435-L435)</f>
        <v/>
      </c>
    </row>
    <row r="436">
      <c r="A436" s="33" t="n"/>
      <c r="B436" s="27" t="n"/>
      <c r="C436" s="27" t="n"/>
      <c r="D436" s="27" t="n"/>
      <c r="E436" s="24" t="n"/>
      <c r="F436" s="24" t="n"/>
      <c r="G436" s="24" t="n"/>
      <c r="H436" s="22" t="n"/>
      <c r="I436" s="34">
        <f>IF(OR(E436="",F436="",H436=""),"",ABS(E436-F436)*H436*Settings!$B$3)</f>
        <v/>
      </c>
      <c r="J436" s="16" t="n"/>
      <c r="K436" s="35">
        <f>IF(OR(J436="",I436="",I436=0),"",ROUND(J436/I436,2))</f>
        <v/>
      </c>
      <c r="L436" s="34">
        <f>IF(J436="","",SUM(J$2:J436))</f>
        <v/>
      </c>
      <c r="M436" s="27" t="n"/>
      <c r="N436" s="27" t="n"/>
      <c r="O436" s="27" t="n"/>
      <c r="P436" s="36">
        <f>IF(L436="","",MAX(0,MAX(L$2:L436)))</f>
        <v/>
      </c>
      <c r="Q436" s="36">
        <f>IF(L436="","",P436-L436)</f>
        <v/>
      </c>
    </row>
    <row r="437">
      <c r="A437" s="33" t="n"/>
      <c r="B437" s="27" t="n"/>
      <c r="C437" s="27" t="n"/>
      <c r="D437" s="27" t="n"/>
      <c r="E437" s="24" t="n"/>
      <c r="F437" s="24" t="n"/>
      <c r="G437" s="24" t="n"/>
      <c r="H437" s="22" t="n"/>
      <c r="I437" s="34">
        <f>IF(OR(E437="",F437="",H437=""),"",ABS(E437-F437)*H437*Settings!$B$3)</f>
        <v/>
      </c>
      <c r="J437" s="16" t="n"/>
      <c r="K437" s="35">
        <f>IF(OR(J437="",I437="",I437=0),"",ROUND(J437/I437,2))</f>
        <v/>
      </c>
      <c r="L437" s="34">
        <f>IF(J437="","",SUM(J$2:J437))</f>
        <v/>
      </c>
      <c r="M437" s="27" t="n"/>
      <c r="N437" s="27" t="n"/>
      <c r="O437" s="27" t="n"/>
      <c r="P437" s="36">
        <f>IF(L437="","",MAX(0,MAX(L$2:L437)))</f>
        <v/>
      </c>
      <c r="Q437" s="36">
        <f>IF(L437="","",P437-L437)</f>
        <v/>
      </c>
    </row>
    <row r="438">
      <c r="A438" s="33" t="n"/>
      <c r="B438" s="27" t="n"/>
      <c r="C438" s="27" t="n"/>
      <c r="D438" s="27" t="n"/>
      <c r="E438" s="24" t="n"/>
      <c r="F438" s="24" t="n"/>
      <c r="G438" s="24" t="n"/>
      <c r="H438" s="22" t="n"/>
      <c r="I438" s="34">
        <f>IF(OR(E438="",F438="",H438=""),"",ABS(E438-F438)*H438*Settings!$B$3)</f>
        <v/>
      </c>
      <c r="J438" s="16" t="n"/>
      <c r="K438" s="35">
        <f>IF(OR(J438="",I438="",I438=0),"",ROUND(J438/I438,2))</f>
        <v/>
      </c>
      <c r="L438" s="34">
        <f>IF(J438="","",SUM(J$2:J438))</f>
        <v/>
      </c>
      <c r="M438" s="27" t="n"/>
      <c r="N438" s="27" t="n"/>
      <c r="O438" s="27" t="n"/>
      <c r="P438" s="36">
        <f>IF(L438="","",MAX(0,MAX(L$2:L438)))</f>
        <v/>
      </c>
      <c r="Q438" s="36">
        <f>IF(L438="","",P438-L438)</f>
        <v/>
      </c>
    </row>
    <row r="439">
      <c r="A439" s="33" t="n"/>
      <c r="B439" s="27" t="n"/>
      <c r="C439" s="27" t="n"/>
      <c r="D439" s="27" t="n"/>
      <c r="E439" s="24" t="n"/>
      <c r="F439" s="24" t="n"/>
      <c r="G439" s="24" t="n"/>
      <c r="H439" s="22" t="n"/>
      <c r="I439" s="34">
        <f>IF(OR(E439="",F439="",H439=""),"",ABS(E439-F439)*H439*Settings!$B$3)</f>
        <v/>
      </c>
      <c r="J439" s="16" t="n"/>
      <c r="K439" s="35">
        <f>IF(OR(J439="",I439="",I439=0),"",ROUND(J439/I439,2))</f>
        <v/>
      </c>
      <c r="L439" s="34">
        <f>IF(J439="","",SUM(J$2:J439))</f>
        <v/>
      </c>
      <c r="M439" s="27" t="n"/>
      <c r="N439" s="27" t="n"/>
      <c r="O439" s="27" t="n"/>
      <c r="P439" s="36">
        <f>IF(L439="","",MAX(0,MAX(L$2:L439)))</f>
        <v/>
      </c>
      <c r="Q439" s="36">
        <f>IF(L439="","",P439-L439)</f>
        <v/>
      </c>
    </row>
    <row r="440">
      <c r="A440" s="33" t="n"/>
      <c r="B440" s="27" t="n"/>
      <c r="C440" s="27" t="n"/>
      <c r="D440" s="27" t="n"/>
      <c r="E440" s="24" t="n"/>
      <c r="F440" s="24" t="n"/>
      <c r="G440" s="24" t="n"/>
      <c r="H440" s="22" t="n"/>
      <c r="I440" s="34">
        <f>IF(OR(E440="",F440="",H440=""),"",ABS(E440-F440)*H440*Settings!$B$3)</f>
        <v/>
      </c>
      <c r="J440" s="16" t="n"/>
      <c r="K440" s="35">
        <f>IF(OR(J440="",I440="",I440=0),"",ROUND(J440/I440,2))</f>
        <v/>
      </c>
      <c r="L440" s="34">
        <f>IF(J440="","",SUM(J$2:J440))</f>
        <v/>
      </c>
      <c r="M440" s="27" t="n"/>
      <c r="N440" s="27" t="n"/>
      <c r="O440" s="27" t="n"/>
      <c r="P440" s="36">
        <f>IF(L440="","",MAX(0,MAX(L$2:L440)))</f>
        <v/>
      </c>
      <c r="Q440" s="36">
        <f>IF(L440="","",P440-L440)</f>
        <v/>
      </c>
    </row>
    <row r="441">
      <c r="A441" s="33" t="n"/>
      <c r="B441" s="27" t="n"/>
      <c r="C441" s="27" t="n"/>
      <c r="D441" s="27" t="n"/>
      <c r="E441" s="24" t="n"/>
      <c r="F441" s="24" t="n"/>
      <c r="G441" s="24" t="n"/>
      <c r="H441" s="22" t="n"/>
      <c r="I441" s="34">
        <f>IF(OR(E441="",F441="",H441=""),"",ABS(E441-F441)*H441*Settings!$B$3)</f>
        <v/>
      </c>
      <c r="J441" s="16" t="n"/>
      <c r="K441" s="35">
        <f>IF(OR(J441="",I441="",I441=0),"",ROUND(J441/I441,2))</f>
        <v/>
      </c>
      <c r="L441" s="34">
        <f>IF(J441="","",SUM(J$2:J441))</f>
        <v/>
      </c>
      <c r="M441" s="27" t="n"/>
      <c r="N441" s="27" t="n"/>
      <c r="O441" s="27" t="n"/>
      <c r="P441" s="36">
        <f>IF(L441="","",MAX(0,MAX(L$2:L441)))</f>
        <v/>
      </c>
      <c r="Q441" s="36">
        <f>IF(L441="","",P441-L441)</f>
        <v/>
      </c>
    </row>
    <row r="442">
      <c r="A442" s="33" t="n"/>
      <c r="B442" s="27" t="n"/>
      <c r="C442" s="27" t="n"/>
      <c r="D442" s="27" t="n"/>
      <c r="E442" s="24" t="n"/>
      <c r="F442" s="24" t="n"/>
      <c r="G442" s="24" t="n"/>
      <c r="H442" s="22" t="n"/>
      <c r="I442" s="34">
        <f>IF(OR(E442="",F442="",H442=""),"",ABS(E442-F442)*H442*Settings!$B$3)</f>
        <v/>
      </c>
      <c r="J442" s="16" t="n"/>
      <c r="K442" s="35">
        <f>IF(OR(J442="",I442="",I442=0),"",ROUND(J442/I442,2))</f>
        <v/>
      </c>
      <c r="L442" s="34">
        <f>IF(J442="","",SUM(J$2:J442))</f>
        <v/>
      </c>
      <c r="M442" s="27" t="n"/>
      <c r="N442" s="27" t="n"/>
      <c r="O442" s="27" t="n"/>
      <c r="P442" s="36">
        <f>IF(L442="","",MAX(0,MAX(L$2:L442)))</f>
        <v/>
      </c>
      <c r="Q442" s="36">
        <f>IF(L442="","",P442-L442)</f>
        <v/>
      </c>
    </row>
    <row r="443">
      <c r="A443" s="33" t="n"/>
      <c r="B443" s="27" t="n"/>
      <c r="C443" s="27" t="n"/>
      <c r="D443" s="27" t="n"/>
      <c r="E443" s="24" t="n"/>
      <c r="F443" s="24" t="n"/>
      <c r="G443" s="24" t="n"/>
      <c r="H443" s="22" t="n"/>
      <c r="I443" s="34">
        <f>IF(OR(E443="",F443="",H443=""),"",ABS(E443-F443)*H443*Settings!$B$3)</f>
        <v/>
      </c>
      <c r="J443" s="16" t="n"/>
      <c r="K443" s="35">
        <f>IF(OR(J443="",I443="",I443=0),"",ROUND(J443/I443,2))</f>
        <v/>
      </c>
      <c r="L443" s="34">
        <f>IF(J443="","",SUM(J$2:J443))</f>
        <v/>
      </c>
      <c r="M443" s="27" t="n"/>
      <c r="N443" s="27" t="n"/>
      <c r="O443" s="27" t="n"/>
      <c r="P443" s="36">
        <f>IF(L443="","",MAX(0,MAX(L$2:L443)))</f>
        <v/>
      </c>
      <c r="Q443" s="36">
        <f>IF(L443="","",P443-L443)</f>
        <v/>
      </c>
    </row>
    <row r="444">
      <c r="A444" s="33" t="n"/>
      <c r="B444" s="27" t="n"/>
      <c r="C444" s="27" t="n"/>
      <c r="D444" s="27" t="n"/>
      <c r="E444" s="24" t="n"/>
      <c r="F444" s="24" t="n"/>
      <c r="G444" s="24" t="n"/>
      <c r="H444" s="22" t="n"/>
      <c r="I444" s="34">
        <f>IF(OR(E444="",F444="",H444=""),"",ABS(E444-F444)*H444*Settings!$B$3)</f>
        <v/>
      </c>
      <c r="J444" s="16" t="n"/>
      <c r="K444" s="35">
        <f>IF(OR(J444="",I444="",I444=0),"",ROUND(J444/I444,2))</f>
        <v/>
      </c>
      <c r="L444" s="34">
        <f>IF(J444="","",SUM(J$2:J444))</f>
        <v/>
      </c>
      <c r="M444" s="27" t="n"/>
      <c r="N444" s="27" t="n"/>
      <c r="O444" s="27" t="n"/>
      <c r="P444" s="36">
        <f>IF(L444="","",MAX(0,MAX(L$2:L444)))</f>
        <v/>
      </c>
      <c r="Q444" s="36">
        <f>IF(L444="","",P444-L444)</f>
        <v/>
      </c>
    </row>
    <row r="445">
      <c r="A445" s="33" t="n"/>
      <c r="B445" s="27" t="n"/>
      <c r="C445" s="27" t="n"/>
      <c r="D445" s="27" t="n"/>
      <c r="E445" s="24" t="n"/>
      <c r="F445" s="24" t="n"/>
      <c r="G445" s="24" t="n"/>
      <c r="H445" s="22" t="n"/>
      <c r="I445" s="34">
        <f>IF(OR(E445="",F445="",H445=""),"",ABS(E445-F445)*H445*Settings!$B$3)</f>
        <v/>
      </c>
      <c r="J445" s="16" t="n"/>
      <c r="K445" s="35">
        <f>IF(OR(J445="",I445="",I445=0),"",ROUND(J445/I445,2))</f>
        <v/>
      </c>
      <c r="L445" s="34">
        <f>IF(J445="","",SUM(J$2:J445))</f>
        <v/>
      </c>
      <c r="M445" s="27" t="n"/>
      <c r="N445" s="27" t="n"/>
      <c r="O445" s="27" t="n"/>
      <c r="P445" s="36">
        <f>IF(L445="","",MAX(0,MAX(L$2:L445)))</f>
        <v/>
      </c>
      <c r="Q445" s="36">
        <f>IF(L445="","",P445-L445)</f>
        <v/>
      </c>
    </row>
    <row r="446">
      <c r="A446" s="33" t="n"/>
      <c r="B446" s="27" t="n"/>
      <c r="C446" s="27" t="n"/>
      <c r="D446" s="27" t="n"/>
      <c r="E446" s="24" t="n"/>
      <c r="F446" s="24" t="n"/>
      <c r="G446" s="24" t="n"/>
      <c r="H446" s="22" t="n"/>
      <c r="I446" s="34">
        <f>IF(OR(E446="",F446="",H446=""),"",ABS(E446-F446)*H446*Settings!$B$3)</f>
        <v/>
      </c>
      <c r="J446" s="16" t="n"/>
      <c r="K446" s="35">
        <f>IF(OR(J446="",I446="",I446=0),"",ROUND(J446/I446,2))</f>
        <v/>
      </c>
      <c r="L446" s="34">
        <f>IF(J446="","",SUM(J$2:J446))</f>
        <v/>
      </c>
      <c r="M446" s="27" t="n"/>
      <c r="N446" s="27" t="n"/>
      <c r="O446" s="27" t="n"/>
      <c r="P446" s="36">
        <f>IF(L446="","",MAX(0,MAX(L$2:L446)))</f>
        <v/>
      </c>
      <c r="Q446" s="36">
        <f>IF(L446="","",P446-L446)</f>
        <v/>
      </c>
    </row>
    <row r="447">
      <c r="A447" s="33" t="n"/>
      <c r="B447" s="27" t="n"/>
      <c r="C447" s="27" t="n"/>
      <c r="D447" s="27" t="n"/>
      <c r="E447" s="24" t="n"/>
      <c r="F447" s="24" t="n"/>
      <c r="G447" s="24" t="n"/>
      <c r="H447" s="22" t="n"/>
      <c r="I447" s="34">
        <f>IF(OR(E447="",F447="",H447=""),"",ABS(E447-F447)*H447*Settings!$B$3)</f>
        <v/>
      </c>
      <c r="J447" s="16" t="n"/>
      <c r="K447" s="35">
        <f>IF(OR(J447="",I447="",I447=0),"",ROUND(J447/I447,2))</f>
        <v/>
      </c>
      <c r="L447" s="34">
        <f>IF(J447="","",SUM(J$2:J447))</f>
        <v/>
      </c>
      <c r="M447" s="27" t="n"/>
      <c r="N447" s="27" t="n"/>
      <c r="O447" s="27" t="n"/>
      <c r="P447" s="36">
        <f>IF(L447="","",MAX(0,MAX(L$2:L447)))</f>
        <v/>
      </c>
      <c r="Q447" s="36">
        <f>IF(L447="","",P447-L447)</f>
        <v/>
      </c>
    </row>
    <row r="448">
      <c r="A448" s="33" t="n"/>
      <c r="B448" s="27" t="n"/>
      <c r="C448" s="27" t="n"/>
      <c r="D448" s="27" t="n"/>
      <c r="E448" s="24" t="n"/>
      <c r="F448" s="24" t="n"/>
      <c r="G448" s="24" t="n"/>
      <c r="H448" s="22" t="n"/>
      <c r="I448" s="34">
        <f>IF(OR(E448="",F448="",H448=""),"",ABS(E448-F448)*H448*Settings!$B$3)</f>
        <v/>
      </c>
      <c r="J448" s="16" t="n"/>
      <c r="K448" s="35">
        <f>IF(OR(J448="",I448="",I448=0),"",ROUND(J448/I448,2))</f>
        <v/>
      </c>
      <c r="L448" s="34">
        <f>IF(J448="","",SUM(J$2:J448))</f>
        <v/>
      </c>
      <c r="M448" s="27" t="n"/>
      <c r="N448" s="27" t="n"/>
      <c r="O448" s="27" t="n"/>
      <c r="P448" s="36">
        <f>IF(L448="","",MAX(0,MAX(L$2:L448)))</f>
        <v/>
      </c>
      <c r="Q448" s="36">
        <f>IF(L448="","",P448-L448)</f>
        <v/>
      </c>
    </row>
    <row r="449">
      <c r="A449" s="33" t="n"/>
      <c r="B449" s="27" t="n"/>
      <c r="C449" s="27" t="n"/>
      <c r="D449" s="27" t="n"/>
      <c r="E449" s="24" t="n"/>
      <c r="F449" s="24" t="n"/>
      <c r="G449" s="24" t="n"/>
      <c r="H449" s="22" t="n"/>
      <c r="I449" s="34">
        <f>IF(OR(E449="",F449="",H449=""),"",ABS(E449-F449)*H449*Settings!$B$3)</f>
        <v/>
      </c>
      <c r="J449" s="16" t="n"/>
      <c r="K449" s="35">
        <f>IF(OR(J449="",I449="",I449=0),"",ROUND(J449/I449,2))</f>
        <v/>
      </c>
      <c r="L449" s="34">
        <f>IF(J449="","",SUM(J$2:J449))</f>
        <v/>
      </c>
      <c r="M449" s="27" t="n"/>
      <c r="N449" s="27" t="n"/>
      <c r="O449" s="27" t="n"/>
      <c r="P449" s="36">
        <f>IF(L449="","",MAX(0,MAX(L$2:L449)))</f>
        <v/>
      </c>
      <c r="Q449" s="36">
        <f>IF(L449="","",P449-L449)</f>
        <v/>
      </c>
    </row>
    <row r="450">
      <c r="A450" s="33" t="n"/>
      <c r="B450" s="27" t="n"/>
      <c r="C450" s="27" t="n"/>
      <c r="D450" s="27" t="n"/>
      <c r="E450" s="24" t="n"/>
      <c r="F450" s="24" t="n"/>
      <c r="G450" s="24" t="n"/>
      <c r="H450" s="22" t="n"/>
      <c r="I450" s="34">
        <f>IF(OR(E450="",F450="",H450=""),"",ABS(E450-F450)*H450*Settings!$B$3)</f>
        <v/>
      </c>
      <c r="J450" s="16" t="n"/>
      <c r="K450" s="35">
        <f>IF(OR(J450="",I450="",I450=0),"",ROUND(J450/I450,2))</f>
        <v/>
      </c>
      <c r="L450" s="34">
        <f>IF(J450="","",SUM(J$2:J450))</f>
        <v/>
      </c>
      <c r="M450" s="27" t="n"/>
      <c r="N450" s="27" t="n"/>
      <c r="O450" s="27" t="n"/>
      <c r="P450" s="36">
        <f>IF(L450="","",MAX(0,MAX(L$2:L450)))</f>
        <v/>
      </c>
      <c r="Q450" s="36">
        <f>IF(L450="","",P450-L450)</f>
        <v/>
      </c>
    </row>
    <row r="451">
      <c r="A451" s="33" t="n"/>
      <c r="B451" s="27" t="n"/>
      <c r="C451" s="27" t="n"/>
      <c r="D451" s="27" t="n"/>
      <c r="E451" s="24" t="n"/>
      <c r="F451" s="24" t="n"/>
      <c r="G451" s="24" t="n"/>
      <c r="H451" s="22" t="n"/>
      <c r="I451" s="34">
        <f>IF(OR(E451="",F451="",H451=""),"",ABS(E451-F451)*H451*Settings!$B$3)</f>
        <v/>
      </c>
      <c r="J451" s="16" t="n"/>
      <c r="K451" s="35">
        <f>IF(OR(J451="",I451="",I451=0),"",ROUND(J451/I451,2))</f>
        <v/>
      </c>
      <c r="L451" s="34">
        <f>IF(J451="","",SUM(J$2:J451))</f>
        <v/>
      </c>
      <c r="M451" s="27" t="n"/>
      <c r="N451" s="27" t="n"/>
      <c r="O451" s="27" t="n"/>
      <c r="P451" s="36">
        <f>IF(L451="","",MAX(0,MAX(L$2:L451)))</f>
        <v/>
      </c>
      <c r="Q451" s="36">
        <f>IF(L451="","",P451-L451)</f>
        <v/>
      </c>
    </row>
    <row r="452">
      <c r="A452" s="33" t="n"/>
      <c r="B452" s="27" t="n"/>
      <c r="C452" s="27" t="n"/>
      <c r="D452" s="27" t="n"/>
      <c r="E452" s="24" t="n"/>
      <c r="F452" s="24" t="n"/>
      <c r="G452" s="24" t="n"/>
      <c r="H452" s="22" t="n"/>
      <c r="I452" s="34">
        <f>IF(OR(E452="",F452="",H452=""),"",ABS(E452-F452)*H452*Settings!$B$3)</f>
        <v/>
      </c>
      <c r="J452" s="16" t="n"/>
      <c r="K452" s="35">
        <f>IF(OR(J452="",I452="",I452=0),"",ROUND(J452/I452,2))</f>
        <v/>
      </c>
      <c r="L452" s="34">
        <f>IF(J452="","",SUM(J$2:J452))</f>
        <v/>
      </c>
      <c r="M452" s="27" t="n"/>
      <c r="N452" s="27" t="n"/>
      <c r="O452" s="27" t="n"/>
      <c r="P452" s="36">
        <f>IF(L452="","",MAX(0,MAX(L$2:L452)))</f>
        <v/>
      </c>
      <c r="Q452" s="36">
        <f>IF(L452="","",P452-L452)</f>
        <v/>
      </c>
    </row>
    <row r="453">
      <c r="A453" s="33" t="n"/>
      <c r="B453" s="27" t="n"/>
      <c r="C453" s="27" t="n"/>
      <c r="D453" s="27" t="n"/>
      <c r="E453" s="24" t="n"/>
      <c r="F453" s="24" t="n"/>
      <c r="G453" s="24" t="n"/>
      <c r="H453" s="22" t="n"/>
      <c r="I453" s="34">
        <f>IF(OR(E453="",F453="",H453=""),"",ABS(E453-F453)*H453*Settings!$B$3)</f>
        <v/>
      </c>
      <c r="J453" s="16" t="n"/>
      <c r="K453" s="35">
        <f>IF(OR(J453="",I453="",I453=0),"",ROUND(J453/I453,2))</f>
        <v/>
      </c>
      <c r="L453" s="34">
        <f>IF(J453="","",SUM(J$2:J453))</f>
        <v/>
      </c>
      <c r="M453" s="27" t="n"/>
      <c r="N453" s="27" t="n"/>
      <c r="O453" s="27" t="n"/>
      <c r="P453" s="36">
        <f>IF(L453="","",MAX(0,MAX(L$2:L453)))</f>
        <v/>
      </c>
      <c r="Q453" s="36">
        <f>IF(L453="","",P453-L453)</f>
        <v/>
      </c>
    </row>
    <row r="454">
      <c r="A454" s="33" t="n"/>
      <c r="B454" s="27" t="n"/>
      <c r="C454" s="27" t="n"/>
      <c r="D454" s="27" t="n"/>
      <c r="E454" s="24" t="n"/>
      <c r="F454" s="24" t="n"/>
      <c r="G454" s="24" t="n"/>
      <c r="H454" s="22" t="n"/>
      <c r="I454" s="34">
        <f>IF(OR(E454="",F454="",H454=""),"",ABS(E454-F454)*H454*Settings!$B$3)</f>
        <v/>
      </c>
      <c r="J454" s="16" t="n"/>
      <c r="K454" s="35">
        <f>IF(OR(J454="",I454="",I454=0),"",ROUND(J454/I454,2))</f>
        <v/>
      </c>
      <c r="L454" s="34">
        <f>IF(J454="","",SUM(J$2:J454))</f>
        <v/>
      </c>
      <c r="M454" s="27" t="n"/>
      <c r="N454" s="27" t="n"/>
      <c r="O454" s="27" t="n"/>
      <c r="P454" s="36">
        <f>IF(L454="","",MAX(0,MAX(L$2:L454)))</f>
        <v/>
      </c>
      <c r="Q454" s="36">
        <f>IF(L454="","",P454-L454)</f>
        <v/>
      </c>
    </row>
    <row r="455">
      <c r="A455" s="33" t="n"/>
      <c r="B455" s="27" t="n"/>
      <c r="C455" s="27" t="n"/>
      <c r="D455" s="27" t="n"/>
      <c r="E455" s="24" t="n"/>
      <c r="F455" s="24" t="n"/>
      <c r="G455" s="24" t="n"/>
      <c r="H455" s="22" t="n"/>
      <c r="I455" s="34">
        <f>IF(OR(E455="",F455="",H455=""),"",ABS(E455-F455)*H455*Settings!$B$3)</f>
        <v/>
      </c>
      <c r="J455" s="16" t="n"/>
      <c r="K455" s="35">
        <f>IF(OR(J455="",I455="",I455=0),"",ROUND(J455/I455,2))</f>
        <v/>
      </c>
      <c r="L455" s="34">
        <f>IF(J455="","",SUM(J$2:J455))</f>
        <v/>
      </c>
      <c r="M455" s="27" t="n"/>
      <c r="N455" s="27" t="n"/>
      <c r="O455" s="27" t="n"/>
      <c r="P455" s="36">
        <f>IF(L455="","",MAX(0,MAX(L$2:L455)))</f>
        <v/>
      </c>
      <c r="Q455" s="36">
        <f>IF(L455="","",P455-L455)</f>
        <v/>
      </c>
    </row>
    <row r="456">
      <c r="A456" s="33" t="n"/>
      <c r="B456" s="27" t="n"/>
      <c r="C456" s="27" t="n"/>
      <c r="D456" s="27" t="n"/>
      <c r="E456" s="24" t="n"/>
      <c r="F456" s="24" t="n"/>
      <c r="G456" s="24" t="n"/>
      <c r="H456" s="22" t="n"/>
      <c r="I456" s="34">
        <f>IF(OR(E456="",F456="",H456=""),"",ABS(E456-F456)*H456*Settings!$B$3)</f>
        <v/>
      </c>
      <c r="J456" s="16" t="n"/>
      <c r="K456" s="35">
        <f>IF(OR(J456="",I456="",I456=0),"",ROUND(J456/I456,2))</f>
        <v/>
      </c>
      <c r="L456" s="34">
        <f>IF(J456="","",SUM(J$2:J456))</f>
        <v/>
      </c>
      <c r="M456" s="27" t="n"/>
      <c r="N456" s="27" t="n"/>
      <c r="O456" s="27" t="n"/>
      <c r="P456" s="36">
        <f>IF(L456="","",MAX(0,MAX(L$2:L456)))</f>
        <v/>
      </c>
      <c r="Q456" s="36">
        <f>IF(L456="","",P456-L456)</f>
        <v/>
      </c>
    </row>
    <row r="457">
      <c r="A457" s="33" t="n"/>
      <c r="B457" s="27" t="n"/>
      <c r="C457" s="27" t="n"/>
      <c r="D457" s="27" t="n"/>
      <c r="E457" s="24" t="n"/>
      <c r="F457" s="24" t="n"/>
      <c r="G457" s="24" t="n"/>
      <c r="H457" s="22" t="n"/>
      <c r="I457" s="34">
        <f>IF(OR(E457="",F457="",H457=""),"",ABS(E457-F457)*H457*Settings!$B$3)</f>
        <v/>
      </c>
      <c r="J457" s="16" t="n"/>
      <c r="K457" s="35">
        <f>IF(OR(J457="",I457="",I457=0),"",ROUND(J457/I457,2))</f>
        <v/>
      </c>
      <c r="L457" s="34">
        <f>IF(J457="","",SUM(J$2:J457))</f>
        <v/>
      </c>
      <c r="M457" s="27" t="n"/>
      <c r="N457" s="27" t="n"/>
      <c r="O457" s="27" t="n"/>
      <c r="P457" s="36">
        <f>IF(L457="","",MAX(0,MAX(L$2:L457)))</f>
        <v/>
      </c>
      <c r="Q457" s="36">
        <f>IF(L457="","",P457-L457)</f>
        <v/>
      </c>
    </row>
    <row r="458">
      <c r="A458" s="33" t="n"/>
      <c r="B458" s="27" t="n"/>
      <c r="C458" s="27" t="n"/>
      <c r="D458" s="27" t="n"/>
      <c r="E458" s="24" t="n"/>
      <c r="F458" s="24" t="n"/>
      <c r="G458" s="24" t="n"/>
      <c r="H458" s="22" t="n"/>
      <c r="I458" s="34">
        <f>IF(OR(E458="",F458="",H458=""),"",ABS(E458-F458)*H458*Settings!$B$3)</f>
        <v/>
      </c>
      <c r="J458" s="16" t="n"/>
      <c r="K458" s="35">
        <f>IF(OR(J458="",I458="",I458=0),"",ROUND(J458/I458,2))</f>
        <v/>
      </c>
      <c r="L458" s="34">
        <f>IF(J458="","",SUM(J$2:J458))</f>
        <v/>
      </c>
      <c r="M458" s="27" t="n"/>
      <c r="N458" s="27" t="n"/>
      <c r="O458" s="27" t="n"/>
      <c r="P458" s="36">
        <f>IF(L458="","",MAX(0,MAX(L$2:L458)))</f>
        <v/>
      </c>
      <c r="Q458" s="36">
        <f>IF(L458="","",P458-L458)</f>
        <v/>
      </c>
    </row>
    <row r="459">
      <c r="A459" s="33" t="n"/>
      <c r="B459" s="27" t="n"/>
      <c r="C459" s="27" t="n"/>
      <c r="D459" s="27" t="n"/>
      <c r="E459" s="24" t="n"/>
      <c r="F459" s="24" t="n"/>
      <c r="G459" s="24" t="n"/>
      <c r="H459" s="22" t="n"/>
      <c r="I459" s="34">
        <f>IF(OR(E459="",F459="",H459=""),"",ABS(E459-F459)*H459*Settings!$B$3)</f>
        <v/>
      </c>
      <c r="J459" s="16" t="n"/>
      <c r="K459" s="35">
        <f>IF(OR(J459="",I459="",I459=0),"",ROUND(J459/I459,2))</f>
        <v/>
      </c>
      <c r="L459" s="34">
        <f>IF(J459="","",SUM(J$2:J459))</f>
        <v/>
      </c>
      <c r="M459" s="27" t="n"/>
      <c r="N459" s="27" t="n"/>
      <c r="O459" s="27" t="n"/>
      <c r="P459" s="36">
        <f>IF(L459="","",MAX(0,MAX(L$2:L459)))</f>
        <v/>
      </c>
      <c r="Q459" s="36">
        <f>IF(L459="","",P459-L459)</f>
        <v/>
      </c>
    </row>
    <row r="460">
      <c r="A460" s="33" t="n"/>
      <c r="B460" s="27" t="n"/>
      <c r="C460" s="27" t="n"/>
      <c r="D460" s="27" t="n"/>
      <c r="E460" s="24" t="n"/>
      <c r="F460" s="24" t="n"/>
      <c r="G460" s="24" t="n"/>
      <c r="H460" s="22" t="n"/>
      <c r="I460" s="34">
        <f>IF(OR(E460="",F460="",H460=""),"",ABS(E460-F460)*H460*Settings!$B$3)</f>
        <v/>
      </c>
      <c r="J460" s="16" t="n"/>
      <c r="K460" s="35">
        <f>IF(OR(J460="",I460="",I460=0),"",ROUND(J460/I460,2))</f>
        <v/>
      </c>
      <c r="L460" s="34">
        <f>IF(J460="","",SUM(J$2:J460))</f>
        <v/>
      </c>
      <c r="M460" s="27" t="n"/>
      <c r="N460" s="27" t="n"/>
      <c r="O460" s="27" t="n"/>
      <c r="P460" s="36">
        <f>IF(L460="","",MAX(0,MAX(L$2:L460)))</f>
        <v/>
      </c>
      <c r="Q460" s="36">
        <f>IF(L460="","",P460-L460)</f>
        <v/>
      </c>
    </row>
    <row r="461">
      <c r="A461" s="33" t="n"/>
      <c r="B461" s="27" t="n"/>
      <c r="C461" s="27" t="n"/>
      <c r="D461" s="27" t="n"/>
      <c r="E461" s="24" t="n"/>
      <c r="F461" s="24" t="n"/>
      <c r="G461" s="24" t="n"/>
      <c r="H461" s="22" t="n"/>
      <c r="I461" s="34">
        <f>IF(OR(E461="",F461="",H461=""),"",ABS(E461-F461)*H461*Settings!$B$3)</f>
        <v/>
      </c>
      <c r="J461" s="16" t="n"/>
      <c r="K461" s="35">
        <f>IF(OR(J461="",I461="",I461=0),"",ROUND(J461/I461,2))</f>
        <v/>
      </c>
      <c r="L461" s="34">
        <f>IF(J461="","",SUM(J$2:J461))</f>
        <v/>
      </c>
      <c r="M461" s="27" t="n"/>
      <c r="N461" s="27" t="n"/>
      <c r="O461" s="27" t="n"/>
      <c r="P461" s="36">
        <f>IF(L461="","",MAX(0,MAX(L$2:L461)))</f>
        <v/>
      </c>
      <c r="Q461" s="36">
        <f>IF(L461="","",P461-L461)</f>
        <v/>
      </c>
    </row>
    <row r="462">
      <c r="A462" s="33" t="n"/>
      <c r="B462" s="27" t="n"/>
      <c r="C462" s="27" t="n"/>
      <c r="D462" s="27" t="n"/>
      <c r="E462" s="24" t="n"/>
      <c r="F462" s="24" t="n"/>
      <c r="G462" s="24" t="n"/>
      <c r="H462" s="22" t="n"/>
      <c r="I462" s="34">
        <f>IF(OR(E462="",F462="",H462=""),"",ABS(E462-F462)*H462*Settings!$B$3)</f>
        <v/>
      </c>
      <c r="J462" s="16" t="n"/>
      <c r="K462" s="35">
        <f>IF(OR(J462="",I462="",I462=0),"",ROUND(J462/I462,2))</f>
        <v/>
      </c>
      <c r="L462" s="34">
        <f>IF(J462="","",SUM(J$2:J462))</f>
        <v/>
      </c>
      <c r="M462" s="27" t="n"/>
      <c r="N462" s="27" t="n"/>
      <c r="O462" s="27" t="n"/>
      <c r="P462" s="36">
        <f>IF(L462="","",MAX(0,MAX(L$2:L462)))</f>
        <v/>
      </c>
      <c r="Q462" s="36">
        <f>IF(L462="","",P462-L462)</f>
        <v/>
      </c>
    </row>
    <row r="463">
      <c r="A463" s="33" t="n"/>
      <c r="B463" s="27" t="n"/>
      <c r="C463" s="27" t="n"/>
      <c r="D463" s="27" t="n"/>
      <c r="E463" s="24" t="n"/>
      <c r="F463" s="24" t="n"/>
      <c r="G463" s="24" t="n"/>
      <c r="H463" s="22" t="n"/>
      <c r="I463" s="34">
        <f>IF(OR(E463="",F463="",H463=""),"",ABS(E463-F463)*H463*Settings!$B$3)</f>
        <v/>
      </c>
      <c r="J463" s="16" t="n"/>
      <c r="K463" s="35">
        <f>IF(OR(J463="",I463="",I463=0),"",ROUND(J463/I463,2))</f>
        <v/>
      </c>
      <c r="L463" s="34">
        <f>IF(J463="","",SUM(J$2:J463))</f>
        <v/>
      </c>
      <c r="M463" s="27" t="n"/>
      <c r="N463" s="27" t="n"/>
      <c r="O463" s="27" t="n"/>
      <c r="P463" s="36">
        <f>IF(L463="","",MAX(0,MAX(L$2:L463)))</f>
        <v/>
      </c>
      <c r="Q463" s="36">
        <f>IF(L463="","",P463-L463)</f>
        <v/>
      </c>
    </row>
    <row r="464">
      <c r="A464" s="33" t="n"/>
      <c r="B464" s="27" t="n"/>
      <c r="C464" s="27" t="n"/>
      <c r="D464" s="27" t="n"/>
      <c r="E464" s="24" t="n"/>
      <c r="F464" s="24" t="n"/>
      <c r="G464" s="24" t="n"/>
      <c r="H464" s="22" t="n"/>
      <c r="I464" s="34">
        <f>IF(OR(E464="",F464="",H464=""),"",ABS(E464-F464)*H464*Settings!$B$3)</f>
        <v/>
      </c>
      <c r="J464" s="16" t="n"/>
      <c r="K464" s="35">
        <f>IF(OR(J464="",I464="",I464=0),"",ROUND(J464/I464,2))</f>
        <v/>
      </c>
      <c r="L464" s="34">
        <f>IF(J464="","",SUM(J$2:J464))</f>
        <v/>
      </c>
      <c r="M464" s="27" t="n"/>
      <c r="N464" s="27" t="n"/>
      <c r="O464" s="27" t="n"/>
      <c r="P464" s="36">
        <f>IF(L464="","",MAX(0,MAX(L$2:L464)))</f>
        <v/>
      </c>
      <c r="Q464" s="36">
        <f>IF(L464="","",P464-L464)</f>
        <v/>
      </c>
    </row>
    <row r="465">
      <c r="A465" s="33" t="n"/>
      <c r="B465" s="27" t="n"/>
      <c r="C465" s="27" t="n"/>
      <c r="D465" s="27" t="n"/>
      <c r="E465" s="24" t="n"/>
      <c r="F465" s="24" t="n"/>
      <c r="G465" s="24" t="n"/>
      <c r="H465" s="22" t="n"/>
      <c r="I465" s="34">
        <f>IF(OR(E465="",F465="",H465=""),"",ABS(E465-F465)*H465*Settings!$B$3)</f>
        <v/>
      </c>
      <c r="J465" s="16" t="n"/>
      <c r="K465" s="35">
        <f>IF(OR(J465="",I465="",I465=0),"",ROUND(J465/I465,2))</f>
        <v/>
      </c>
      <c r="L465" s="34">
        <f>IF(J465="","",SUM(J$2:J465))</f>
        <v/>
      </c>
      <c r="M465" s="27" t="n"/>
      <c r="N465" s="27" t="n"/>
      <c r="O465" s="27" t="n"/>
      <c r="P465" s="36">
        <f>IF(L465="","",MAX(0,MAX(L$2:L465)))</f>
        <v/>
      </c>
      <c r="Q465" s="36">
        <f>IF(L465="","",P465-L465)</f>
        <v/>
      </c>
    </row>
    <row r="466">
      <c r="A466" s="33" t="n"/>
      <c r="B466" s="27" t="n"/>
      <c r="C466" s="27" t="n"/>
      <c r="D466" s="27" t="n"/>
      <c r="E466" s="24" t="n"/>
      <c r="F466" s="24" t="n"/>
      <c r="G466" s="24" t="n"/>
      <c r="H466" s="22" t="n"/>
      <c r="I466" s="34">
        <f>IF(OR(E466="",F466="",H466=""),"",ABS(E466-F466)*H466*Settings!$B$3)</f>
        <v/>
      </c>
      <c r="J466" s="16" t="n"/>
      <c r="K466" s="35">
        <f>IF(OR(J466="",I466="",I466=0),"",ROUND(J466/I466,2))</f>
        <v/>
      </c>
      <c r="L466" s="34">
        <f>IF(J466="","",SUM(J$2:J466))</f>
        <v/>
      </c>
      <c r="M466" s="27" t="n"/>
      <c r="N466" s="27" t="n"/>
      <c r="O466" s="27" t="n"/>
      <c r="P466" s="36">
        <f>IF(L466="","",MAX(0,MAX(L$2:L466)))</f>
        <v/>
      </c>
      <c r="Q466" s="36">
        <f>IF(L466="","",P466-L466)</f>
        <v/>
      </c>
    </row>
    <row r="467">
      <c r="A467" s="33" t="n"/>
      <c r="B467" s="27" t="n"/>
      <c r="C467" s="27" t="n"/>
      <c r="D467" s="27" t="n"/>
      <c r="E467" s="24" t="n"/>
      <c r="F467" s="24" t="n"/>
      <c r="G467" s="24" t="n"/>
      <c r="H467" s="22" t="n"/>
      <c r="I467" s="34">
        <f>IF(OR(E467="",F467="",H467=""),"",ABS(E467-F467)*H467*Settings!$B$3)</f>
        <v/>
      </c>
      <c r="J467" s="16" t="n"/>
      <c r="K467" s="35">
        <f>IF(OR(J467="",I467="",I467=0),"",ROUND(J467/I467,2))</f>
        <v/>
      </c>
      <c r="L467" s="34">
        <f>IF(J467="","",SUM(J$2:J467))</f>
        <v/>
      </c>
      <c r="M467" s="27" t="n"/>
      <c r="N467" s="27" t="n"/>
      <c r="O467" s="27" t="n"/>
      <c r="P467" s="36">
        <f>IF(L467="","",MAX(0,MAX(L$2:L467)))</f>
        <v/>
      </c>
      <c r="Q467" s="36">
        <f>IF(L467="","",P467-L467)</f>
        <v/>
      </c>
    </row>
    <row r="468">
      <c r="A468" s="33" t="n"/>
      <c r="B468" s="27" t="n"/>
      <c r="C468" s="27" t="n"/>
      <c r="D468" s="27" t="n"/>
      <c r="E468" s="24" t="n"/>
      <c r="F468" s="24" t="n"/>
      <c r="G468" s="24" t="n"/>
      <c r="H468" s="22" t="n"/>
      <c r="I468" s="34">
        <f>IF(OR(E468="",F468="",H468=""),"",ABS(E468-F468)*H468*Settings!$B$3)</f>
        <v/>
      </c>
      <c r="J468" s="16" t="n"/>
      <c r="K468" s="35">
        <f>IF(OR(J468="",I468="",I468=0),"",ROUND(J468/I468,2))</f>
        <v/>
      </c>
      <c r="L468" s="34">
        <f>IF(J468="","",SUM(J$2:J468))</f>
        <v/>
      </c>
      <c r="M468" s="27" t="n"/>
      <c r="N468" s="27" t="n"/>
      <c r="O468" s="27" t="n"/>
      <c r="P468" s="36">
        <f>IF(L468="","",MAX(0,MAX(L$2:L468)))</f>
        <v/>
      </c>
      <c r="Q468" s="36">
        <f>IF(L468="","",P468-L468)</f>
        <v/>
      </c>
    </row>
    <row r="469">
      <c r="A469" s="33" t="n"/>
      <c r="B469" s="27" t="n"/>
      <c r="C469" s="27" t="n"/>
      <c r="D469" s="27" t="n"/>
      <c r="E469" s="24" t="n"/>
      <c r="F469" s="24" t="n"/>
      <c r="G469" s="24" t="n"/>
      <c r="H469" s="22" t="n"/>
      <c r="I469" s="34">
        <f>IF(OR(E469="",F469="",H469=""),"",ABS(E469-F469)*H469*Settings!$B$3)</f>
        <v/>
      </c>
      <c r="J469" s="16" t="n"/>
      <c r="K469" s="35">
        <f>IF(OR(J469="",I469="",I469=0),"",ROUND(J469/I469,2))</f>
        <v/>
      </c>
      <c r="L469" s="34">
        <f>IF(J469="","",SUM(J$2:J469))</f>
        <v/>
      </c>
      <c r="M469" s="27" t="n"/>
      <c r="N469" s="27" t="n"/>
      <c r="O469" s="27" t="n"/>
      <c r="P469" s="36">
        <f>IF(L469="","",MAX(0,MAX(L$2:L469)))</f>
        <v/>
      </c>
      <c r="Q469" s="36">
        <f>IF(L469="","",P469-L469)</f>
        <v/>
      </c>
    </row>
    <row r="470">
      <c r="A470" s="33" t="n"/>
      <c r="B470" s="27" t="n"/>
      <c r="C470" s="27" t="n"/>
      <c r="D470" s="27" t="n"/>
      <c r="E470" s="24" t="n"/>
      <c r="F470" s="24" t="n"/>
      <c r="G470" s="24" t="n"/>
      <c r="H470" s="22" t="n"/>
      <c r="I470" s="34">
        <f>IF(OR(E470="",F470="",H470=""),"",ABS(E470-F470)*H470*Settings!$B$3)</f>
        <v/>
      </c>
      <c r="J470" s="16" t="n"/>
      <c r="K470" s="35">
        <f>IF(OR(J470="",I470="",I470=0),"",ROUND(J470/I470,2))</f>
        <v/>
      </c>
      <c r="L470" s="34">
        <f>IF(J470="","",SUM(J$2:J470))</f>
        <v/>
      </c>
      <c r="M470" s="27" t="n"/>
      <c r="N470" s="27" t="n"/>
      <c r="O470" s="27" t="n"/>
      <c r="P470" s="36">
        <f>IF(L470="","",MAX(0,MAX(L$2:L470)))</f>
        <v/>
      </c>
      <c r="Q470" s="36">
        <f>IF(L470="","",P470-L470)</f>
        <v/>
      </c>
    </row>
    <row r="471">
      <c r="A471" s="33" t="n"/>
      <c r="B471" s="27" t="n"/>
      <c r="C471" s="27" t="n"/>
      <c r="D471" s="27" t="n"/>
      <c r="E471" s="24" t="n"/>
      <c r="F471" s="24" t="n"/>
      <c r="G471" s="24" t="n"/>
      <c r="H471" s="22" t="n"/>
      <c r="I471" s="34">
        <f>IF(OR(E471="",F471="",H471=""),"",ABS(E471-F471)*H471*Settings!$B$3)</f>
        <v/>
      </c>
      <c r="J471" s="16" t="n"/>
      <c r="K471" s="35">
        <f>IF(OR(J471="",I471="",I471=0),"",ROUND(J471/I471,2))</f>
        <v/>
      </c>
      <c r="L471" s="34">
        <f>IF(J471="","",SUM(J$2:J471))</f>
        <v/>
      </c>
      <c r="M471" s="27" t="n"/>
      <c r="N471" s="27" t="n"/>
      <c r="O471" s="27" t="n"/>
      <c r="P471" s="36">
        <f>IF(L471="","",MAX(0,MAX(L$2:L471)))</f>
        <v/>
      </c>
      <c r="Q471" s="36">
        <f>IF(L471="","",P471-L471)</f>
        <v/>
      </c>
    </row>
    <row r="472">
      <c r="A472" s="33" t="n"/>
      <c r="B472" s="27" t="n"/>
      <c r="C472" s="27" t="n"/>
      <c r="D472" s="27" t="n"/>
      <c r="E472" s="24" t="n"/>
      <c r="F472" s="24" t="n"/>
      <c r="G472" s="24" t="n"/>
      <c r="H472" s="22" t="n"/>
      <c r="I472" s="34">
        <f>IF(OR(E472="",F472="",H472=""),"",ABS(E472-F472)*H472*Settings!$B$3)</f>
        <v/>
      </c>
      <c r="J472" s="16" t="n"/>
      <c r="K472" s="35">
        <f>IF(OR(J472="",I472="",I472=0),"",ROUND(J472/I472,2))</f>
        <v/>
      </c>
      <c r="L472" s="34">
        <f>IF(J472="","",SUM(J$2:J472))</f>
        <v/>
      </c>
      <c r="M472" s="27" t="n"/>
      <c r="N472" s="27" t="n"/>
      <c r="O472" s="27" t="n"/>
      <c r="P472" s="36">
        <f>IF(L472="","",MAX(0,MAX(L$2:L472)))</f>
        <v/>
      </c>
      <c r="Q472" s="36">
        <f>IF(L472="","",P472-L472)</f>
        <v/>
      </c>
    </row>
    <row r="473">
      <c r="A473" s="33" t="n"/>
      <c r="B473" s="27" t="n"/>
      <c r="C473" s="27" t="n"/>
      <c r="D473" s="27" t="n"/>
      <c r="E473" s="24" t="n"/>
      <c r="F473" s="24" t="n"/>
      <c r="G473" s="24" t="n"/>
      <c r="H473" s="22" t="n"/>
      <c r="I473" s="34">
        <f>IF(OR(E473="",F473="",H473=""),"",ABS(E473-F473)*H473*Settings!$B$3)</f>
        <v/>
      </c>
      <c r="J473" s="16" t="n"/>
      <c r="K473" s="35">
        <f>IF(OR(J473="",I473="",I473=0),"",ROUND(J473/I473,2))</f>
        <v/>
      </c>
      <c r="L473" s="34">
        <f>IF(J473="","",SUM(J$2:J473))</f>
        <v/>
      </c>
      <c r="M473" s="27" t="n"/>
      <c r="N473" s="27" t="n"/>
      <c r="O473" s="27" t="n"/>
      <c r="P473" s="36">
        <f>IF(L473="","",MAX(0,MAX(L$2:L473)))</f>
        <v/>
      </c>
      <c r="Q473" s="36">
        <f>IF(L473="","",P473-L473)</f>
        <v/>
      </c>
    </row>
    <row r="474">
      <c r="A474" s="33" t="n"/>
      <c r="B474" s="27" t="n"/>
      <c r="C474" s="27" t="n"/>
      <c r="D474" s="27" t="n"/>
      <c r="E474" s="24" t="n"/>
      <c r="F474" s="24" t="n"/>
      <c r="G474" s="24" t="n"/>
      <c r="H474" s="22" t="n"/>
      <c r="I474" s="34">
        <f>IF(OR(E474="",F474="",H474=""),"",ABS(E474-F474)*H474*Settings!$B$3)</f>
        <v/>
      </c>
      <c r="J474" s="16" t="n"/>
      <c r="K474" s="35">
        <f>IF(OR(J474="",I474="",I474=0),"",ROUND(J474/I474,2))</f>
        <v/>
      </c>
      <c r="L474" s="34">
        <f>IF(J474="","",SUM(J$2:J474))</f>
        <v/>
      </c>
      <c r="M474" s="27" t="n"/>
      <c r="N474" s="27" t="n"/>
      <c r="O474" s="27" t="n"/>
      <c r="P474" s="36">
        <f>IF(L474="","",MAX(0,MAX(L$2:L474)))</f>
        <v/>
      </c>
      <c r="Q474" s="36">
        <f>IF(L474="","",P474-L474)</f>
        <v/>
      </c>
    </row>
    <row r="475">
      <c r="A475" s="33" t="n"/>
      <c r="B475" s="27" t="n"/>
      <c r="C475" s="27" t="n"/>
      <c r="D475" s="27" t="n"/>
      <c r="E475" s="24" t="n"/>
      <c r="F475" s="24" t="n"/>
      <c r="G475" s="24" t="n"/>
      <c r="H475" s="22" t="n"/>
      <c r="I475" s="34">
        <f>IF(OR(E475="",F475="",H475=""),"",ABS(E475-F475)*H475*Settings!$B$3)</f>
        <v/>
      </c>
      <c r="J475" s="16" t="n"/>
      <c r="K475" s="35">
        <f>IF(OR(J475="",I475="",I475=0),"",ROUND(J475/I475,2))</f>
        <v/>
      </c>
      <c r="L475" s="34">
        <f>IF(J475="","",SUM(J$2:J475))</f>
        <v/>
      </c>
      <c r="M475" s="27" t="n"/>
      <c r="N475" s="27" t="n"/>
      <c r="O475" s="27" t="n"/>
      <c r="P475" s="36">
        <f>IF(L475="","",MAX(0,MAX(L$2:L475)))</f>
        <v/>
      </c>
      <c r="Q475" s="36">
        <f>IF(L475="","",P475-L475)</f>
        <v/>
      </c>
    </row>
    <row r="476">
      <c r="A476" s="33" t="n"/>
      <c r="B476" s="27" t="n"/>
      <c r="C476" s="27" t="n"/>
      <c r="D476" s="27" t="n"/>
      <c r="E476" s="24" t="n"/>
      <c r="F476" s="24" t="n"/>
      <c r="G476" s="24" t="n"/>
      <c r="H476" s="22" t="n"/>
      <c r="I476" s="34">
        <f>IF(OR(E476="",F476="",H476=""),"",ABS(E476-F476)*H476*Settings!$B$3)</f>
        <v/>
      </c>
      <c r="J476" s="16" t="n"/>
      <c r="K476" s="35">
        <f>IF(OR(J476="",I476="",I476=0),"",ROUND(J476/I476,2))</f>
        <v/>
      </c>
      <c r="L476" s="34">
        <f>IF(J476="","",SUM(J$2:J476))</f>
        <v/>
      </c>
      <c r="M476" s="27" t="n"/>
      <c r="N476" s="27" t="n"/>
      <c r="O476" s="27" t="n"/>
      <c r="P476" s="36">
        <f>IF(L476="","",MAX(0,MAX(L$2:L476)))</f>
        <v/>
      </c>
      <c r="Q476" s="36">
        <f>IF(L476="","",P476-L476)</f>
        <v/>
      </c>
    </row>
    <row r="477">
      <c r="A477" s="33" t="n"/>
      <c r="B477" s="27" t="n"/>
      <c r="C477" s="27" t="n"/>
      <c r="D477" s="27" t="n"/>
      <c r="E477" s="24" t="n"/>
      <c r="F477" s="24" t="n"/>
      <c r="G477" s="24" t="n"/>
      <c r="H477" s="22" t="n"/>
      <c r="I477" s="34">
        <f>IF(OR(E477="",F477="",H477=""),"",ABS(E477-F477)*H477*Settings!$B$3)</f>
        <v/>
      </c>
      <c r="J477" s="16" t="n"/>
      <c r="K477" s="35">
        <f>IF(OR(J477="",I477="",I477=0),"",ROUND(J477/I477,2))</f>
        <v/>
      </c>
      <c r="L477" s="34">
        <f>IF(J477="","",SUM(J$2:J477))</f>
        <v/>
      </c>
      <c r="M477" s="27" t="n"/>
      <c r="N477" s="27" t="n"/>
      <c r="O477" s="27" t="n"/>
      <c r="P477" s="36">
        <f>IF(L477="","",MAX(0,MAX(L$2:L477)))</f>
        <v/>
      </c>
      <c r="Q477" s="36">
        <f>IF(L477="","",P477-L477)</f>
        <v/>
      </c>
    </row>
    <row r="478">
      <c r="A478" s="33" t="n"/>
      <c r="B478" s="27" t="n"/>
      <c r="C478" s="27" t="n"/>
      <c r="D478" s="27" t="n"/>
      <c r="E478" s="24" t="n"/>
      <c r="F478" s="24" t="n"/>
      <c r="G478" s="24" t="n"/>
      <c r="H478" s="22" t="n"/>
      <c r="I478" s="34">
        <f>IF(OR(E478="",F478="",H478=""),"",ABS(E478-F478)*H478*Settings!$B$3)</f>
        <v/>
      </c>
      <c r="J478" s="16" t="n"/>
      <c r="K478" s="35">
        <f>IF(OR(J478="",I478="",I478=0),"",ROUND(J478/I478,2))</f>
        <v/>
      </c>
      <c r="L478" s="34">
        <f>IF(J478="","",SUM(J$2:J478))</f>
        <v/>
      </c>
      <c r="M478" s="27" t="n"/>
      <c r="N478" s="27" t="n"/>
      <c r="O478" s="27" t="n"/>
      <c r="P478" s="36">
        <f>IF(L478="","",MAX(0,MAX(L$2:L478)))</f>
        <v/>
      </c>
      <c r="Q478" s="36">
        <f>IF(L478="","",P478-L478)</f>
        <v/>
      </c>
    </row>
    <row r="479">
      <c r="A479" s="33" t="n"/>
      <c r="B479" s="27" t="n"/>
      <c r="C479" s="27" t="n"/>
      <c r="D479" s="27" t="n"/>
      <c r="E479" s="24" t="n"/>
      <c r="F479" s="24" t="n"/>
      <c r="G479" s="24" t="n"/>
      <c r="H479" s="22" t="n"/>
      <c r="I479" s="34">
        <f>IF(OR(E479="",F479="",H479=""),"",ABS(E479-F479)*H479*Settings!$B$3)</f>
        <v/>
      </c>
      <c r="J479" s="16" t="n"/>
      <c r="K479" s="35">
        <f>IF(OR(J479="",I479="",I479=0),"",ROUND(J479/I479,2))</f>
        <v/>
      </c>
      <c r="L479" s="34">
        <f>IF(J479="","",SUM(J$2:J479))</f>
        <v/>
      </c>
      <c r="M479" s="27" t="n"/>
      <c r="N479" s="27" t="n"/>
      <c r="O479" s="27" t="n"/>
      <c r="P479" s="36">
        <f>IF(L479="","",MAX(0,MAX(L$2:L479)))</f>
        <v/>
      </c>
      <c r="Q479" s="36">
        <f>IF(L479="","",P479-L479)</f>
        <v/>
      </c>
    </row>
    <row r="480">
      <c r="A480" s="33" t="n"/>
      <c r="B480" s="27" t="n"/>
      <c r="C480" s="27" t="n"/>
      <c r="D480" s="27" t="n"/>
      <c r="E480" s="24" t="n"/>
      <c r="F480" s="24" t="n"/>
      <c r="G480" s="24" t="n"/>
      <c r="H480" s="22" t="n"/>
      <c r="I480" s="34">
        <f>IF(OR(E480="",F480="",H480=""),"",ABS(E480-F480)*H480*Settings!$B$3)</f>
        <v/>
      </c>
      <c r="J480" s="16" t="n"/>
      <c r="K480" s="35">
        <f>IF(OR(J480="",I480="",I480=0),"",ROUND(J480/I480,2))</f>
        <v/>
      </c>
      <c r="L480" s="34">
        <f>IF(J480="","",SUM(J$2:J480))</f>
        <v/>
      </c>
      <c r="M480" s="27" t="n"/>
      <c r="N480" s="27" t="n"/>
      <c r="O480" s="27" t="n"/>
      <c r="P480" s="36">
        <f>IF(L480="","",MAX(0,MAX(L$2:L480)))</f>
        <v/>
      </c>
      <c r="Q480" s="36">
        <f>IF(L480="","",P480-L480)</f>
        <v/>
      </c>
    </row>
    <row r="481">
      <c r="A481" s="33" t="n"/>
      <c r="B481" s="27" t="n"/>
      <c r="C481" s="27" t="n"/>
      <c r="D481" s="27" t="n"/>
      <c r="E481" s="24" t="n"/>
      <c r="F481" s="24" t="n"/>
      <c r="G481" s="24" t="n"/>
      <c r="H481" s="22" t="n"/>
      <c r="I481" s="34">
        <f>IF(OR(E481="",F481="",H481=""),"",ABS(E481-F481)*H481*Settings!$B$3)</f>
        <v/>
      </c>
      <c r="J481" s="16" t="n"/>
      <c r="K481" s="35">
        <f>IF(OR(J481="",I481="",I481=0),"",ROUND(J481/I481,2))</f>
        <v/>
      </c>
      <c r="L481" s="34">
        <f>IF(J481="","",SUM(J$2:J481))</f>
        <v/>
      </c>
      <c r="M481" s="27" t="n"/>
      <c r="N481" s="27" t="n"/>
      <c r="O481" s="27" t="n"/>
      <c r="P481" s="36">
        <f>IF(L481="","",MAX(0,MAX(L$2:L481)))</f>
        <v/>
      </c>
      <c r="Q481" s="36">
        <f>IF(L481="","",P481-L481)</f>
        <v/>
      </c>
    </row>
    <row r="482">
      <c r="A482" s="33" t="n"/>
      <c r="B482" s="27" t="n"/>
      <c r="C482" s="27" t="n"/>
      <c r="D482" s="27" t="n"/>
      <c r="E482" s="24" t="n"/>
      <c r="F482" s="24" t="n"/>
      <c r="G482" s="24" t="n"/>
      <c r="H482" s="22" t="n"/>
      <c r="I482" s="34">
        <f>IF(OR(E482="",F482="",H482=""),"",ABS(E482-F482)*H482*Settings!$B$3)</f>
        <v/>
      </c>
      <c r="J482" s="16" t="n"/>
      <c r="K482" s="35">
        <f>IF(OR(J482="",I482="",I482=0),"",ROUND(J482/I482,2))</f>
        <v/>
      </c>
      <c r="L482" s="34">
        <f>IF(J482="","",SUM(J$2:J482))</f>
        <v/>
      </c>
      <c r="M482" s="27" t="n"/>
      <c r="N482" s="27" t="n"/>
      <c r="O482" s="27" t="n"/>
      <c r="P482" s="36">
        <f>IF(L482="","",MAX(0,MAX(L$2:L482)))</f>
        <v/>
      </c>
      <c r="Q482" s="36">
        <f>IF(L482="","",P482-L482)</f>
        <v/>
      </c>
    </row>
    <row r="483">
      <c r="A483" s="33" t="n"/>
      <c r="B483" s="27" t="n"/>
      <c r="C483" s="27" t="n"/>
      <c r="D483" s="27" t="n"/>
      <c r="E483" s="24" t="n"/>
      <c r="F483" s="24" t="n"/>
      <c r="G483" s="24" t="n"/>
      <c r="H483" s="22" t="n"/>
      <c r="I483" s="34">
        <f>IF(OR(E483="",F483="",H483=""),"",ABS(E483-F483)*H483*Settings!$B$3)</f>
        <v/>
      </c>
      <c r="J483" s="16" t="n"/>
      <c r="K483" s="35">
        <f>IF(OR(J483="",I483="",I483=0),"",ROUND(J483/I483,2))</f>
        <v/>
      </c>
      <c r="L483" s="34">
        <f>IF(J483="","",SUM(J$2:J483))</f>
        <v/>
      </c>
      <c r="M483" s="27" t="n"/>
      <c r="N483" s="27" t="n"/>
      <c r="O483" s="27" t="n"/>
      <c r="P483" s="36">
        <f>IF(L483="","",MAX(0,MAX(L$2:L483)))</f>
        <v/>
      </c>
      <c r="Q483" s="36">
        <f>IF(L483="","",P483-L483)</f>
        <v/>
      </c>
    </row>
    <row r="484">
      <c r="A484" s="33" t="n"/>
      <c r="B484" s="27" t="n"/>
      <c r="C484" s="27" t="n"/>
      <c r="D484" s="27" t="n"/>
      <c r="E484" s="24" t="n"/>
      <c r="F484" s="24" t="n"/>
      <c r="G484" s="24" t="n"/>
      <c r="H484" s="22" t="n"/>
      <c r="I484" s="34">
        <f>IF(OR(E484="",F484="",H484=""),"",ABS(E484-F484)*H484*Settings!$B$3)</f>
        <v/>
      </c>
      <c r="J484" s="16" t="n"/>
      <c r="K484" s="35">
        <f>IF(OR(J484="",I484="",I484=0),"",ROUND(J484/I484,2))</f>
        <v/>
      </c>
      <c r="L484" s="34">
        <f>IF(J484="","",SUM(J$2:J484))</f>
        <v/>
      </c>
      <c r="M484" s="27" t="n"/>
      <c r="N484" s="27" t="n"/>
      <c r="O484" s="27" t="n"/>
      <c r="P484" s="36">
        <f>IF(L484="","",MAX(0,MAX(L$2:L484)))</f>
        <v/>
      </c>
      <c r="Q484" s="36">
        <f>IF(L484="","",P484-L484)</f>
        <v/>
      </c>
    </row>
    <row r="485">
      <c r="A485" s="33" t="n"/>
      <c r="B485" s="27" t="n"/>
      <c r="C485" s="27" t="n"/>
      <c r="D485" s="27" t="n"/>
      <c r="E485" s="24" t="n"/>
      <c r="F485" s="24" t="n"/>
      <c r="G485" s="24" t="n"/>
      <c r="H485" s="22" t="n"/>
      <c r="I485" s="34">
        <f>IF(OR(E485="",F485="",H485=""),"",ABS(E485-F485)*H485*Settings!$B$3)</f>
        <v/>
      </c>
      <c r="J485" s="16" t="n"/>
      <c r="K485" s="35">
        <f>IF(OR(J485="",I485="",I485=0),"",ROUND(J485/I485,2))</f>
        <v/>
      </c>
      <c r="L485" s="34">
        <f>IF(J485="","",SUM(J$2:J485))</f>
        <v/>
      </c>
      <c r="M485" s="27" t="n"/>
      <c r="N485" s="27" t="n"/>
      <c r="O485" s="27" t="n"/>
      <c r="P485" s="36">
        <f>IF(L485="","",MAX(0,MAX(L$2:L485)))</f>
        <v/>
      </c>
      <c r="Q485" s="36">
        <f>IF(L485="","",P485-L485)</f>
        <v/>
      </c>
    </row>
    <row r="486">
      <c r="A486" s="33" t="n"/>
      <c r="B486" s="27" t="n"/>
      <c r="C486" s="27" t="n"/>
      <c r="D486" s="27" t="n"/>
      <c r="E486" s="24" t="n"/>
      <c r="F486" s="24" t="n"/>
      <c r="G486" s="24" t="n"/>
      <c r="H486" s="22" t="n"/>
      <c r="I486" s="34">
        <f>IF(OR(E486="",F486="",H486=""),"",ABS(E486-F486)*H486*Settings!$B$3)</f>
        <v/>
      </c>
      <c r="J486" s="16" t="n"/>
      <c r="K486" s="35">
        <f>IF(OR(J486="",I486="",I486=0),"",ROUND(J486/I486,2))</f>
        <v/>
      </c>
      <c r="L486" s="34">
        <f>IF(J486="","",SUM(J$2:J486))</f>
        <v/>
      </c>
      <c r="M486" s="27" t="n"/>
      <c r="N486" s="27" t="n"/>
      <c r="O486" s="27" t="n"/>
      <c r="P486" s="36">
        <f>IF(L486="","",MAX(0,MAX(L$2:L486)))</f>
        <v/>
      </c>
      <c r="Q486" s="36">
        <f>IF(L486="","",P486-L486)</f>
        <v/>
      </c>
    </row>
    <row r="487">
      <c r="A487" s="33" t="n"/>
      <c r="B487" s="27" t="n"/>
      <c r="C487" s="27" t="n"/>
      <c r="D487" s="27" t="n"/>
      <c r="E487" s="24" t="n"/>
      <c r="F487" s="24" t="n"/>
      <c r="G487" s="24" t="n"/>
      <c r="H487" s="22" t="n"/>
      <c r="I487" s="34">
        <f>IF(OR(E487="",F487="",H487=""),"",ABS(E487-F487)*H487*Settings!$B$3)</f>
        <v/>
      </c>
      <c r="J487" s="16" t="n"/>
      <c r="K487" s="35">
        <f>IF(OR(J487="",I487="",I487=0),"",ROUND(J487/I487,2))</f>
        <v/>
      </c>
      <c r="L487" s="34">
        <f>IF(J487="","",SUM(J$2:J487))</f>
        <v/>
      </c>
      <c r="M487" s="27" t="n"/>
      <c r="N487" s="27" t="n"/>
      <c r="O487" s="27" t="n"/>
      <c r="P487" s="36">
        <f>IF(L487="","",MAX(0,MAX(L$2:L487)))</f>
        <v/>
      </c>
      <c r="Q487" s="36">
        <f>IF(L487="","",P487-L487)</f>
        <v/>
      </c>
    </row>
    <row r="488">
      <c r="A488" s="33" t="n"/>
      <c r="B488" s="27" t="n"/>
      <c r="C488" s="27" t="n"/>
      <c r="D488" s="27" t="n"/>
      <c r="E488" s="24" t="n"/>
      <c r="F488" s="24" t="n"/>
      <c r="G488" s="24" t="n"/>
      <c r="H488" s="22" t="n"/>
      <c r="I488" s="34">
        <f>IF(OR(E488="",F488="",H488=""),"",ABS(E488-F488)*H488*Settings!$B$3)</f>
        <v/>
      </c>
      <c r="J488" s="16" t="n"/>
      <c r="K488" s="35">
        <f>IF(OR(J488="",I488="",I488=0),"",ROUND(J488/I488,2))</f>
        <v/>
      </c>
      <c r="L488" s="34">
        <f>IF(J488="","",SUM(J$2:J488))</f>
        <v/>
      </c>
      <c r="M488" s="27" t="n"/>
      <c r="N488" s="27" t="n"/>
      <c r="O488" s="27" t="n"/>
      <c r="P488" s="36">
        <f>IF(L488="","",MAX(0,MAX(L$2:L488)))</f>
        <v/>
      </c>
      <c r="Q488" s="36">
        <f>IF(L488="","",P488-L488)</f>
        <v/>
      </c>
    </row>
    <row r="489">
      <c r="A489" s="33" t="n"/>
      <c r="B489" s="27" t="n"/>
      <c r="C489" s="27" t="n"/>
      <c r="D489" s="27" t="n"/>
      <c r="E489" s="24" t="n"/>
      <c r="F489" s="24" t="n"/>
      <c r="G489" s="24" t="n"/>
      <c r="H489" s="22" t="n"/>
      <c r="I489" s="34">
        <f>IF(OR(E489="",F489="",H489=""),"",ABS(E489-F489)*H489*Settings!$B$3)</f>
        <v/>
      </c>
      <c r="J489" s="16" t="n"/>
      <c r="K489" s="35">
        <f>IF(OR(J489="",I489="",I489=0),"",ROUND(J489/I489,2))</f>
        <v/>
      </c>
      <c r="L489" s="34">
        <f>IF(J489="","",SUM(J$2:J489))</f>
        <v/>
      </c>
      <c r="M489" s="27" t="n"/>
      <c r="N489" s="27" t="n"/>
      <c r="O489" s="27" t="n"/>
      <c r="P489" s="36">
        <f>IF(L489="","",MAX(0,MAX(L$2:L489)))</f>
        <v/>
      </c>
      <c r="Q489" s="36">
        <f>IF(L489="","",P489-L489)</f>
        <v/>
      </c>
    </row>
    <row r="490">
      <c r="A490" s="33" t="n"/>
      <c r="B490" s="27" t="n"/>
      <c r="C490" s="27" t="n"/>
      <c r="D490" s="27" t="n"/>
      <c r="E490" s="24" t="n"/>
      <c r="F490" s="24" t="n"/>
      <c r="G490" s="24" t="n"/>
      <c r="H490" s="22" t="n"/>
      <c r="I490" s="34">
        <f>IF(OR(E490="",F490="",H490=""),"",ABS(E490-F490)*H490*Settings!$B$3)</f>
        <v/>
      </c>
      <c r="J490" s="16" t="n"/>
      <c r="K490" s="35">
        <f>IF(OR(J490="",I490="",I490=0),"",ROUND(J490/I490,2))</f>
        <v/>
      </c>
      <c r="L490" s="34">
        <f>IF(J490="","",SUM(J$2:J490))</f>
        <v/>
      </c>
      <c r="M490" s="27" t="n"/>
      <c r="N490" s="27" t="n"/>
      <c r="O490" s="27" t="n"/>
      <c r="P490" s="36">
        <f>IF(L490="","",MAX(0,MAX(L$2:L490)))</f>
        <v/>
      </c>
      <c r="Q490" s="36">
        <f>IF(L490="","",P490-L490)</f>
        <v/>
      </c>
    </row>
    <row r="491">
      <c r="A491" s="33" t="n"/>
      <c r="B491" s="27" t="n"/>
      <c r="C491" s="27" t="n"/>
      <c r="D491" s="27" t="n"/>
      <c r="E491" s="24" t="n"/>
      <c r="F491" s="24" t="n"/>
      <c r="G491" s="24" t="n"/>
      <c r="H491" s="22" t="n"/>
      <c r="I491" s="34">
        <f>IF(OR(E491="",F491="",H491=""),"",ABS(E491-F491)*H491*Settings!$B$3)</f>
        <v/>
      </c>
      <c r="J491" s="16" t="n"/>
      <c r="K491" s="35">
        <f>IF(OR(J491="",I491="",I491=0),"",ROUND(J491/I491,2))</f>
        <v/>
      </c>
      <c r="L491" s="34">
        <f>IF(J491="","",SUM(J$2:J491))</f>
        <v/>
      </c>
      <c r="M491" s="27" t="n"/>
      <c r="N491" s="27" t="n"/>
      <c r="O491" s="27" t="n"/>
      <c r="P491" s="36">
        <f>IF(L491="","",MAX(0,MAX(L$2:L491)))</f>
        <v/>
      </c>
      <c r="Q491" s="36">
        <f>IF(L491="","",P491-L491)</f>
        <v/>
      </c>
    </row>
    <row r="492">
      <c r="A492" s="33" t="n"/>
      <c r="B492" s="27" t="n"/>
      <c r="C492" s="27" t="n"/>
      <c r="D492" s="27" t="n"/>
      <c r="E492" s="24" t="n"/>
      <c r="F492" s="24" t="n"/>
      <c r="G492" s="24" t="n"/>
      <c r="H492" s="22" t="n"/>
      <c r="I492" s="34">
        <f>IF(OR(E492="",F492="",H492=""),"",ABS(E492-F492)*H492*Settings!$B$3)</f>
        <v/>
      </c>
      <c r="J492" s="16" t="n"/>
      <c r="K492" s="35">
        <f>IF(OR(J492="",I492="",I492=0),"",ROUND(J492/I492,2))</f>
        <v/>
      </c>
      <c r="L492" s="34">
        <f>IF(J492="","",SUM(J$2:J492))</f>
        <v/>
      </c>
      <c r="M492" s="27" t="n"/>
      <c r="N492" s="27" t="n"/>
      <c r="O492" s="27" t="n"/>
      <c r="P492" s="36">
        <f>IF(L492="","",MAX(0,MAX(L$2:L492)))</f>
        <v/>
      </c>
      <c r="Q492" s="36">
        <f>IF(L492="","",P492-L492)</f>
        <v/>
      </c>
    </row>
    <row r="493">
      <c r="A493" s="33" t="n"/>
      <c r="B493" s="27" t="n"/>
      <c r="C493" s="27" t="n"/>
      <c r="D493" s="27" t="n"/>
      <c r="E493" s="24" t="n"/>
      <c r="F493" s="24" t="n"/>
      <c r="G493" s="24" t="n"/>
      <c r="H493" s="22" t="n"/>
      <c r="I493" s="34">
        <f>IF(OR(E493="",F493="",H493=""),"",ABS(E493-F493)*H493*Settings!$B$3)</f>
        <v/>
      </c>
      <c r="J493" s="16" t="n"/>
      <c r="K493" s="35">
        <f>IF(OR(J493="",I493="",I493=0),"",ROUND(J493/I493,2))</f>
        <v/>
      </c>
      <c r="L493" s="34">
        <f>IF(J493="","",SUM(J$2:J493))</f>
        <v/>
      </c>
      <c r="M493" s="27" t="n"/>
      <c r="N493" s="27" t="n"/>
      <c r="O493" s="27" t="n"/>
      <c r="P493" s="36">
        <f>IF(L493="","",MAX(0,MAX(L$2:L493)))</f>
        <v/>
      </c>
      <c r="Q493" s="36">
        <f>IF(L493="","",P493-L493)</f>
        <v/>
      </c>
    </row>
    <row r="494">
      <c r="A494" s="33" t="n"/>
      <c r="B494" s="27" t="n"/>
      <c r="C494" s="27" t="n"/>
      <c r="D494" s="27" t="n"/>
      <c r="E494" s="24" t="n"/>
      <c r="F494" s="24" t="n"/>
      <c r="G494" s="24" t="n"/>
      <c r="H494" s="22" t="n"/>
      <c r="I494" s="34">
        <f>IF(OR(E494="",F494="",H494=""),"",ABS(E494-F494)*H494*Settings!$B$3)</f>
        <v/>
      </c>
      <c r="J494" s="16" t="n"/>
      <c r="K494" s="35">
        <f>IF(OR(J494="",I494="",I494=0),"",ROUND(J494/I494,2))</f>
        <v/>
      </c>
      <c r="L494" s="34">
        <f>IF(J494="","",SUM(J$2:J494))</f>
        <v/>
      </c>
      <c r="M494" s="27" t="n"/>
      <c r="N494" s="27" t="n"/>
      <c r="O494" s="27" t="n"/>
      <c r="P494" s="36">
        <f>IF(L494="","",MAX(0,MAX(L$2:L494)))</f>
        <v/>
      </c>
      <c r="Q494" s="36">
        <f>IF(L494="","",P494-L494)</f>
        <v/>
      </c>
    </row>
    <row r="495">
      <c r="A495" s="33" t="n"/>
      <c r="B495" s="27" t="n"/>
      <c r="C495" s="27" t="n"/>
      <c r="D495" s="27" t="n"/>
      <c r="E495" s="24" t="n"/>
      <c r="F495" s="24" t="n"/>
      <c r="G495" s="24" t="n"/>
      <c r="H495" s="22" t="n"/>
      <c r="I495" s="34">
        <f>IF(OR(E495="",F495="",H495=""),"",ABS(E495-F495)*H495*Settings!$B$3)</f>
        <v/>
      </c>
      <c r="J495" s="16" t="n"/>
      <c r="K495" s="35">
        <f>IF(OR(J495="",I495="",I495=0),"",ROUND(J495/I495,2))</f>
        <v/>
      </c>
      <c r="L495" s="34">
        <f>IF(J495="","",SUM(J$2:J495))</f>
        <v/>
      </c>
      <c r="M495" s="27" t="n"/>
      <c r="N495" s="27" t="n"/>
      <c r="O495" s="27" t="n"/>
      <c r="P495" s="36">
        <f>IF(L495="","",MAX(0,MAX(L$2:L495)))</f>
        <v/>
      </c>
      <c r="Q495" s="36">
        <f>IF(L495="","",P495-L495)</f>
        <v/>
      </c>
    </row>
    <row r="496">
      <c r="A496" s="33" t="n"/>
      <c r="B496" s="27" t="n"/>
      <c r="C496" s="27" t="n"/>
      <c r="D496" s="27" t="n"/>
      <c r="E496" s="24" t="n"/>
      <c r="F496" s="24" t="n"/>
      <c r="G496" s="24" t="n"/>
      <c r="H496" s="22" t="n"/>
      <c r="I496" s="34">
        <f>IF(OR(E496="",F496="",H496=""),"",ABS(E496-F496)*H496*Settings!$B$3)</f>
        <v/>
      </c>
      <c r="J496" s="16" t="n"/>
      <c r="K496" s="35">
        <f>IF(OR(J496="",I496="",I496=0),"",ROUND(J496/I496,2))</f>
        <v/>
      </c>
      <c r="L496" s="34">
        <f>IF(J496="","",SUM(J$2:J496))</f>
        <v/>
      </c>
      <c r="M496" s="27" t="n"/>
      <c r="N496" s="27" t="n"/>
      <c r="O496" s="27" t="n"/>
      <c r="P496" s="36">
        <f>IF(L496="","",MAX(0,MAX(L$2:L496)))</f>
        <v/>
      </c>
      <c r="Q496" s="36">
        <f>IF(L496="","",P496-L496)</f>
        <v/>
      </c>
    </row>
    <row r="497">
      <c r="A497" s="33" t="n"/>
      <c r="B497" s="27" t="n"/>
      <c r="C497" s="27" t="n"/>
      <c r="D497" s="27" t="n"/>
      <c r="E497" s="24" t="n"/>
      <c r="F497" s="24" t="n"/>
      <c r="G497" s="24" t="n"/>
      <c r="H497" s="22" t="n"/>
      <c r="I497" s="34">
        <f>IF(OR(E497="",F497="",H497=""),"",ABS(E497-F497)*H497*Settings!$B$3)</f>
        <v/>
      </c>
      <c r="J497" s="16" t="n"/>
      <c r="K497" s="35">
        <f>IF(OR(J497="",I497="",I497=0),"",ROUND(J497/I497,2))</f>
        <v/>
      </c>
      <c r="L497" s="34">
        <f>IF(J497="","",SUM(J$2:J497))</f>
        <v/>
      </c>
      <c r="M497" s="27" t="n"/>
      <c r="N497" s="27" t="n"/>
      <c r="O497" s="27" t="n"/>
      <c r="P497" s="36">
        <f>IF(L497="","",MAX(0,MAX(L$2:L497)))</f>
        <v/>
      </c>
      <c r="Q497" s="36">
        <f>IF(L497="","",P497-L497)</f>
        <v/>
      </c>
    </row>
    <row r="498">
      <c r="A498" s="33" t="n"/>
      <c r="B498" s="27" t="n"/>
      <c r="C498" s="27" t="n"/>
      <c r="D498" s="27" t="n"/>
      <c r="E498" s="24" t="n"/>
      <c r="F498" s="24" t="n"/>
      <c r="G498" s="24" t="n"/>
      <c r="H498" s="22" t="n"/>
      <c r="I498" s="34">
        <f>IF(OR(E498="",F498="",H498=""),"",ABS(E498-F498)*H498*Settings!$B$3)</f>
        <v/>
      </c>
      <c r="J498" s="16" t="n"/>
      <c r="K498" s="35">
        <f>IF(OR(J498="",I498="",I498=0),"",ROUND(J498/I498,2))</f>
        <v/>
      </c>
      <c r="L498" s="34">
        <f>IF(J498="","",SUM(J$2:J498))</f>
        <v/>
      </c>
      <c r="M498" s="27" t="n"/>
      <c r="N498" s="27" t="n"/>
      <c r="O498" s="27" t="n"/>
      <c r="P498" s="36">
        <f>IF(L498="","",MAX(0,MAX(L$2:L498)))</f>
        <v/>
      </c>
      <c r="Q498" s="36">
        <f>IF(L498="","",P498-L498)</f>
        <v/>
      </c>
    </row>
    <row r="499">
      <c r="A499" s="33" t="n"/>
      <c r="B499" s="27" t="n"/>
      <c r="C499" s="27" t="n"/>
      <c r="D499" s="27" t="n"/>
      <c r="E499" s="24" t="n"/>
      <c r="F499" s="24" t="n"/>
      <c r="G499" s="24" t="n"/>
      <c r="H499" s="22" t="n"/>
      <c r="I499" s="34">
        <f>IF(OR(E499="",F499="",H499=""),"",ABS(E499-F499)*H499*Settings!$B$3)</f>
        <v/>
      </c>
      <c r="J499" s="16" t="n"/>
      <c r="K499" s="35">
        <f>IF(OR(J499="",I499="",I499=0),"",ROUND(J499/I499,2))</f>
        <v/>
      </c>
      <c r="L499" s="34">
        <f>IF(J499="","",SUM(J$2:J499))</f>
        <v/>
      </c>
      <c r="M499" s="27" t="n"/>
      <c r="N499" s="27" t="n"/>
      <c r="O499" s="27" t="n"/>
      <c r="P499" s="36">
        <f>IF(L499="","",MAX(0,MAX(L$2:L499)))</f>
        <v/>
      </c>
      <c r="Q499" s="36">
        <f>IF(L499="","",P499-L499)</f>
        <v/>
      </c>
    </row>
    <row r="500">
      <c r="A500" s="33" t="n"/>
      <c r="B500" s="27" t="n"/>
      <c r="C500" s="27" t="n"/>
      <c r="D500" s="27" t="n"/>
      <c r="E500" s="24" t="n"/>
      <c r="F500" s="24" t="n"/>
      <c r="G500" s="24" t="n"/>
      <c r="H500" s="22" t="n"/>
      <c r="I500" s="34">
        <f>IF(OR(E500="",F500="",H500=""),"",ABS(E500-F500)*H500*Settings!$B$3)</f>
        <v/>
      </c>
      <c r="J500" s="16" t="n"/>
      <c r="K500" s="35">
        <f>IF(OR(J500="",I500="",I500=0),"",ROUND(J500/I500,2))</f>
        <v/>
      </c>
      <c r="L500" s="34">
        <f>IF(J500="","",SUM(J$2:J500))</f>
        <v/>
      </c>
      <c r="M500" s="27" t="n"/>
      <c r="N500" s="27" t="n"/>
      <c r="O500" s="27" t="n"/>
      <c r="P500" s="36">
        <f>IF(L500="","",MAX(0,MAX(L$2:L500)))</f>
        <v/>
      </c>
      <c r="Q500" s="36">
        <f>IF(L500="","",P500-L500)</f>
        <v/>
      </c>
    </row>
    <row r="501">
      <c r="A501" s="33" t="n"/>
      <c r="B501" s="27" t="n"/>
      <c r="C501" s="27" t="n"/>
      <c r="D501" s="27" t="n"/>
      <c r="E501" s="24" t="n"/>
      <c r="F501" s="24" t="n"/>
      <c r="G501" s="24" t="n"/>
      <c r="H501" s="22" t="n"/>
      <c r="I501" s="34">
        <f>IF(OR(E501="",F501="",H501=""),"",ABS(E501-F501)*H501*Settings!$B$3)</f>
        <v/>
      </c>
      <c r="J501" s="16" t="n"/>
      <c r="K501" s="35">
        <f>IF(OR(J501="",I501="",I501=0),"",ROUND(J501/I501,2))</f>
        <v/>
      </c>
      <c r="L501" s="34">
        <f>IF(J501="","",SUM(J$2:J501))</f>
        <v/>
      </c>
      <c r="M501" s="27" t="n"/>
      <c r="N501" s="27" t="n"/>
      <c r="O501" s="27" t="n"/>
      <c r="P501" s="36">
        <f>IF(L501="","",MAX(0,MAX(L$2:L501)))</f>
        <v/>
      </c>
      <c r="Q501" s="36">
        <f>IF(L501="","",P501-L501)</f>
        <v/>
      </c>
    </row>
  </sheetData>
  <conditionalFormatting sqref="J2:J501">
    <cfRule type="cellIs" priority="1" operator="greaterThan" dxfId="0">
      <formula>0</formula>
    </cfRule>
  </conditionalFormatting>
  <dataValidations count="3">
    <dataValidation sqref="B2:B501" showDropDown="0" showInputMessage="0" showErrorMessage="0" allowBlank="1" type="list">
      <formula1>=Settings!$A$8:$A$12</formula1>
    </dataValidation>
    <dataValidation sqref="D2:D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=Settings!$B$8:$B$18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20" customWidth="1" min="3" max="3"/>
    <col width="10" customWidth="1" min="4" max="4"/>
    <col width="10" customWidth="1" min="5" max="5"/>
    <col width="10" customWidth="1" min="6" max="6"/>
    <col width="10" customWidth="1" min="7" max="7"/>
    <col width="7" customWidth="1" min="8" max="8"/>
    <col width="11" customWidth="1" min="9" max="9"/>
    <col width="11" customWidth="1" min="10" max="10"/>
    <col width="10" customWidth="1" min="11" max="11"/>
    <col width="13" customWidth="1" min="12" max="12"/>
    <col width="26" customWidth="1" min="13" max="13"/>
    <col width="40" customWidth="1" min="14" max="14"/>
    <col width="13" customWidth="1" min="15" max="15"/>
    <col width="12" customWidth="1" min="16" max="16"/>
    <col width="12" customWidth="1" min="17" max="17"/>
  </cols>
  <sheetData>
    <row r="1">
      <c r="A1" s="37" t="inlineStr">
        <is>
          <t>EXAMPLE DATA: 10 hypothetical trades to show how the formulas work. Not real results. Use the Journal sheet for your own trades.</t>
        </is>
      </c>
    </row>
    <row r="3" ht="30" customHeight="1">
      <c r="A3" s="32" t="inlineStr">
        <is>
          <t>Date</t>
        </is>
      </c>
      <c r="B3" s="32" t="inlineStr">
        <is>
          <t>Session</t>
        </is>
      </c>
      <c r="C3" s="32" t="inlineStr">
        <is>
          <t>Setup</t>
        </is>
      </c>
      <c r="D3" s="32" t="inlineStr">
        <is>
          <t>Direction</t>
        </is>
      </c>
      <c r="E3" s="32" t="inlineStr">
        <is>
          <t>Entry</t>
        </is>
      </c>
      <c r="F3" s="32" t="inlineStr">
        <is>
          <t>Stop</t>
        </is>
      </c>
      <c r="G3" s="32" t="inlineStr">
        <is>
          <t>Target</t>
        </is>
      </c>
      <c r="H3" s="32" t="inlineStr">
        <is>
          <t>Lots</t>
        </is>
      </c>
      <c r="I3" s="32" t="inlineStr">
        <is>
          <t>Risk $ (1R)</t>
        </is>
      </c>
      <c r="J3" s="32" t="inlineStr">
        <is>
          <t>Result $</t>
        </is>
      </c>
      <c r="K3" s="32" t="inlineStr">
        <is>
          <t>R multiple</t>
        </is>
      </c>
      <c r="L3" s="32" t="inlineStr">
        <is>
          <t>Running P&amp;L $</t>
        </is>
      </c>
      <c r="M3" s="32" t="inlineStr">
        <is>
          <t>Screenshot link</t>
        </is>
      </c>
      <c r="N3" s="32" t="inlineStr">
        <is>
          <t>Notes</t>
        </is>
      </c>
      <c r="O3" s="32" t="inlineStr">
        <is>
          <t>Emotions</t>
        </is>
      </c>
      <c r="P3" s="32" t="inlineStr">
        <is>
          <t>Peak P&amp;L $</t>
        </is>
      </c>
      <c r="Q3" s="32" t="inlineStr">
        <is>
          <t>Drawdown $</t>
        </is>
      </c>
    </row>
    <row r="4">
      <c r="A4" s="33" t="n">
        <v>46300</v>
      </c>
      <c r="B4" s="27" t="inlineStr">
        <is>
          <t>London</t>
        </is>
      </c>
      <c r="C4" s="27" t="inlineStr">
        <is>
          <t>Sweep and reclaim</t>
        </is>
      </c>
      <c r="D4" s="27" t="inlineStr">
        <is>
          <t>Long</t>
        </is>
      </c>
      <c r="E4" s="24" t="n">
        <v>4012.5</v>
      </c>
      <c r="F4" s="24" t="n">
        <v>4006.5</v>
      </c>
      <c r="G4" s="24" t="n">
        <v>4024.5</v>
      </c>
      <c r="H4" s="22" t="n">
        <v>0.05</v>
      </c>
      <c r="I4" s="34">
        <f>IF(OR(E4="",F4="",H4=""),"",ABS(E4-F4)*H4*Settings!$B$3)</f>
        <v/>
      </c>
      <c r="J4" s="16" t="n">
        <v>60</v>
      </c>
      <c r="K4" s="35">
        <f>IF(OR(J4="",I4="",I4=0),"",ROUND(J4/I4,2))</f>
        <v/>
      </c>
      <c r="L4" s="34">
        <f>IF(J4="","",SUM(J$4:J4))</f>
        <v/>
      </c>
      <c r="M4" s="27" t="inlineStr">
        <is>
          <t>(example: link to your chart screenshot)</t>
        </is>
      </c>
      <c r="N4" s="27" t="inlineStr">
        <is>
          <t>EXAMPLE: Waited for the M15 close back inside the Asian range</t>
        </is>
      </c>
      <c r="O4" s="27" t="inlineStr">
        <is>
          <t>Calm</t>
        </is>
      </c>
      <c r="P4" s="36">
        <f>IF(L4="","",MAX(0,MAX(L$4:L4)))</f>
        <v/>
      </c>
      <c r="Q4" s="36">
        <f>IF(L4="","",P4-L4)</f>
        <v/>
      </c>
    </row>
    <row r="5">
      <c r="A5" s="33" t="n">
        <v>46300</v>
      </c>
      <c r="B5" s="27" t="inlineStr">
        <is>
          <t>New York</t>
        </is>
      </c>
      <c r="C5" s="27" t="inlineStr">
        <is>
          <t>Breakout retest</t>
        </is>
      </c>
      <c r="D5" s="27" t="inlineStr">
        <is>
          <t>Short</t>
        </is>
      </c>
      <c r="E5" s="24" t="n">
        <v>4031</v>
      </c>
      <c r="F5" s="24" t="n">
        <v>4037</v>
      </c>
      <c r="G5" s="24" t="n">
        <v>4019</v>
      </c>
      <c r="H5" s="22" t="n">
        <v>0.05</v>
      </c>
      <c r="I5" s="34">
        <f>IF(OR(E5="",F5="",H5=""),"",ABS(E5-F5)*H5*Settings!$B$3)</f>
        <v/>
      </c>
      <c r="J5" s="16" t="n">
        <v>-30</v>
      </c>
      <c r="K5" s="35">
        <f>IF(OR(J5="",I5="",I5=0),"",ROUND(J5/I5,2))</f>
        <v/>
      </c>
      <c r="L5" s="34">
        <f>IF(J5="","",SUM(J$4:J5))</f>
        <v/>
      </c>
      <c r="M5" s="27" t="inlineStr">
        <is>
          <t>(example: link to your chart screenshot)</t>
        </is>
      </c>
      <c r="N5" s="27" t="inlineStr">
        <is>
          <t>EXAMPLE: Entered before the retest closed</t>
        </is>
      </c>
      <c r="O5" s="27" t="inlineStr">
        <is>
          <t>Impatient</t>
        </is>
      </c>
      <c r="P5" s="36">
        <f>IF(L5="","",MAX(0,MAX(L$4:L5)))</f>
        <v/>
      </c>
      <c r="Q5" s="36">
        <f>IF(L5="","",P5-L5)</f>
        <v/>
      </c>
    </row>
    <row r="6">
      <c r="A6" s="33" t="n">
        <v>46301</v>
      </c>
      <c r="B6" s="27" t="inlineStr">
        <is>
          <t>London</t>
        </is>
      </c>
      <c r="C6" s="27" t="inlineStr">
        <is>
          <t>H4 trend pullback</t>
        </is>
      </c>
      <c r="D6" s="27" t="inlineStr">
        <is>
          <t>Long</t>
        </is>
      </c>
      <c r="E6" s="24" t="n">
        <v>4018</v>
      </c>
      <c r="F6" s="24" t="n">
        <v>4010</v>
      </c>
      <c r="G6" s="24" t="n">
        <v>4034</v>
      </c>
      <c r="H6" s="22" t="n">
        <v>0.04</v>
      </c>
      <c r="I6" s="34">
        <f>IF(OR(E6="",F6="",H6=""),"",ABS(E6-F6)*H6*Settings!$B$3)</f>
        <v/>
      </c>
      <c r="J6" s="16" t="n">
        <v>-32</v>
      </c>
      <c r="K6" s="35">
        <f>IF(OR(J6="",I6="",I6=0),"",ROUND(J6/I6,2))</f>
        <v/>
      </c>
      <c r="L6" s="34">
        <f>IF(J6="","",SUM(J$4:J6))</f>
        <v/>
      </c>
      <c r="M6" s="27" t="inlineStr">
        <is>
          <t>(example: link to your chart screenshot)</t>
        </is>
      </c>
      <c r="N6" s="27" t="inlineStr">
        <is>
          <t>EXAMPLE: Stopped before CPI; size was right</t>
        </is>
      </c>
      <c r="O6" s="27" t="inlineStr">
        <is>
          <t>Calm</t>
        </is>
      </c>
      <c r="P6" s="36">
        <f>IF(L6="","",MAX(0,MAX(L$4:L6)))</f>
        <v/>
      </c>
      <c r="Q6" s="36">
        <f>IF(L6="","",P6-L6)</f>
        <v/>
      </c>
    </row>
    <row r="7">
      <c r="A7" s="33" t="n">
        <v>46302</v>
      </c>
      <c r="B7" s="27" t="inlineStr">
        <is>
          <t>Overlap</t>
        </is>
      </c>
      <c r="C7" s="27" t="inlineStr">
        <is>
          <t>Breakout retest</t>
        </is>
      </c>
      <c r="D7" s="27" t="inlineStr">
        <is>
          <t>Long</t>
        </is>
      </c>
      <c r="E7" s="24" t="n">
        <v>4041.2</v>
      </c>
      <c r="F7" s="24" t="n">
        <v>4035.2</v>
      </c>
      <c r="G7" s="24" t="n">
        <v>4053.2</v>
      </c>
      <c r="H7" s="22" t="n">
        <v>0.05</v>
      </c>
      <c r="I7" s="34">
        <f>IF(OR(E7="",F7="",H7=""),"",ABS(E7-F7)*H7*Settings!$B$3)</f>
        <v/>
      </c>
      <c r="J7" s="16" t="n">
        <v>60</v>
      </c>
      <c r="K7" s="35">
        <f>IF(OR(J7="",I7="",I7=0),"",ROUND(J7/I7,2))</f>
        <v/>
      </c>
      <c r="L7" s="34">
        <f>IF(J7="","",SUM(J$4:J7))</f>
        <v/>
      </c>
      <c r="M7" s="27" t="inlineStr">
        <is>
          <t>(example: link to your chart screenshot)</t>
        </is>
      </c>
      <c r="N7" s="27" t="inlineStr">
        <is>
          <t>EXAMPLE: Clean retest of the London high</t>
        </is>
      </c>
      <c r="O7" s="27" t="inlineStr">
        <is>
          <t>Confident</t>
        </is>
      </c>
      <c r="P7" s="36">
        <f>IF(L7="","",MAX(0,MAX(L$4:L7)))</f>
        <v/>
      </c>
      <c r="Q7" s="36">
        <f>IF(L7="","",P7-L7)</f>
        <v/>
      </c>
    </row>
    <row r="8">
      <c r="A8" s="33" t="n">
        <v>46303</v>
      </c>
      <c r="B8" s="27" t="inlineStr">
        <is>
          <t>London</t>
        </is>
      </c>
      <c r="C8" s="27" t="inlineStr">
        <is>
          <t>Sweep and reclaim</t>
        </is>
      </c>
      <c r="D8" s="27" t="inlineStr">
        <is>
          <t>Short</t>
        </is>
      </c>
      <c r="E8" s="24" t="n">
        <v>4066</v>
      </c>
      <c r="F8" s="24" t="n">
        <v>4072</v>
      </c>
      <c r="G8" s="24" t="n">
        <v>4054</v>
      </c>
      <c r="H8" s="22" t="n">
        <v>0.05</v>
      </c>
      <c r="I8" s="34">
        <f>IF(OR(E8="",F8="",H8=""),"",ABS(E8-F8)*H8*Settings!$B$3)</f>
        <v/>
      </c>
      <c r="J8" s="16" t="n">
        <v>31</v>
      </c>
      <c r="K8" s="35">
        <f>IF(OR(J8="",I8="",I8=0),"",ROUND(J8/I8,2))</f>
        <v/>
      </c>
      <c r="L8" s="34">
        <f>IF(J8="","",SUM(J$4:J8))</f>
        <v/>
      </c>
      <c r="M8" s="27" t="inlineStr">
        <is>
          <t>(example: link to your chart screenshot)</t>
        </is>
      </c>
      <c r="N8" s="27" t="inlineStr">
        <is>
          <t>EXAMPLE: Took half at 1R, moved stop to entry</t>
        </is>
      </c>
      <c r="O8" s="27" t="inlineStr">
        <is>
          <t>Calm</t>
        </is>
      </c>
      <c r="P8" s="36">
        <f>IF(L8="","",MAX(0,MAX(L$4:L8)))</f>
        <v/>
      </c>
      <c r="Q8" s="36">
        <f>IF(L8="","",P8-L8)</f>
        <v/>
      </c>
    </row>
    <row r="9">
      <c r="A9" s="33" t="n">
        <v>46303</v>
      </c>
      <c r="B9" s="27" t="inlineStr">
        <is>
          <t>New York</t>
        </is>
      </c>
      <c r="C9" s="27" t="inlineStr">
        <is>
          <t>H4 trend pullback</t>
        </is>
      </c>
      <c r="D9" s="27" t="inlineStr">
        <is>
          <t>Long</t>
        </is>
      </c>
      <c r="E9" s="24" t="n">
        <v>4052.5</v>
      </c>
      <c r="F9" s="24" t="n">
        <v>4044.5</v>
      </c>
      <c r="G9" s="24" t="n">
        <v>4068.5</v>
      </c>
      <c r="H9" s="22" t="n">
        <v>0.04</v>
      </c>
      <c r="I9" s="34">
        <f>IF(OR(E9="",F9="",H9=""),"",ABS(E9-F9)*H9*Settings!$B$3)</f>
        <v/>
      </c>
      <c r="J9" s="16" t="n">
        <v>-32</v>
      </c>
      <c r="K9" s="35">
        <f>IF(OR(J9="",I9="",I9=0),"",ROUND(J9/I9,2))</f>
        <v/>
      </c>
      <c r="L9" s="34">
        <f>IF(J9="","",SUM(J$4:J9))</f>
        <v/>
      </c>
      <c r="M9" s="27" t="inlineStr">
        <is>
          <t>(example: link to your chart screenshot)</t>
        </is>
      </c>
      <c r="N9" s="27" t="inlineStr">
        <is>
          <t>EXAMPLE: Against the H4 bias: plan says skip</t>
        </is>
      </c>
      <c r="O9" s="27" t="inlineStr">
        <is>
          <t>Bored</t>
        </is>
      </c>
      <c r="P9" s="36">
        <f>IF(L9="","",MAX(0,MAX(L$4:L9)))</f>
        <v/>
      </c>
      <c r="Q9" s="36">
        <f>IF(L9="","",P9-L9)</f>
        <v/>
      </c>
    </row>
    <row r="10">
      <c r="A10" s="33" t="n">
        <v>46304</v>
      </c>
      <c r="B10" s="27" t="inlineStr">
        <is>
          <t>London</t>
        </is>
      </c>
      <c r="C10" s="27" t="inlineStr">
        <is>
          <t>Sweep and reclaim</t>
        </is>
      </c>
      <c r="D10" s="27" t="inlineStr">
        <is>
          <t>Long</t>
        </is>
      </c>
      <c r="E10" s="24" t="n">
        <v>4047</v>
      </c>
      <c r="F10" s="24" t="n">
        <v>4041</v>
      </c>
      <c r="G10" s="24" t="n">
        <v>4059</v>
      </c>
      <c r="H10" s="22" t="n">
        <v>0.05</v>
      </c>
      <c r="I10" s="34">
        <f>IF(OR(E10="",F10="",H10=""),"",ABS(E10-F10)*H10*Settings!$B$3)</f>
        <v/>
      </c>
      <c r="J10" s="16" t="n">
        <v>60</v>
      </c>
      <c r="K10" s="35">
        <f>IF(OR(J10="",I10="",I10=0),"",ROUND(J10/I10,2))</f>
        <v/>
      </c>
      <c r="L10" s="34">
        <f>IF(J10="","",SUM(J$4:J10))</f>
        <v/>
      </c>
      <c r="M10" s="27" t="inlineStr">
        <is>
          <t>(example: link to your chart screenshot)</t>
        </is>
      </c>
      <c r="N10" s="27" t="inlineStr">
        <is>
          <t>EXAMPLE: Textbook: sweep of the previous-day low</t>
        </is>
      </c>
      <c r="O10" s="27" t="inlineStr">
        <is>
          <t>Calm</t>
        </is>
      </c>
      <c r="P10" s="36">
        <f>IF(L10="","",MAX(0,MAX(L$4:L10)))</f>
        <v/>
      </c>
      <c r="Q10" s="36">
        <f>IF(L10="","",P10-L10)</f>
        <v/>
      </c>
    </row>
    <row r="11">
      <c r="A11" s="33" t="n">
        <v>46307</v>
      </c>
      <c r="B11" s="27" t="inlineStr">
        <is>
          <t>Asia</t>
        </is>
      </c>
      <c r="C11" s="27" t="inlineStr">
        <is>
          <t>Breakout retest</t>
        </is>
      </c>
      <c r="D11" s="27" t="inlineStr">
        <is>
          <t>Short</t>
        </is>
      </c>
      <c r="E11" s="24" t="n">
        <v>4058</v>
      </c>
      <c r="F11" s="24" t="n">
        <v>4063</v>
      </c>
      <c r="G11" s="24" t="n">
        <v>4048</v>
      </c>
      <c r="H11" s="22" t="n">
        <v>0.06</v>
      </c>
      <c r="I11" s="34">
        <f>IF(OR(E11="",F11="",H11=""),"",ABS(E11-F11)*H11*Settings!$B$3)</f>
        <v/>
      </c>
      <c r="J11" s="16" t="n">
        <v>-30</v>
      </c>
      <c r="K11" s="35">
        <f>IF(OR(J11="",I11="",I11=0),"",ROUND(J11/I11,2))</f>
        <v/>
      </c>
      <c r="L11" s="34">
        <f>IF(J11="","",SUM(J$4:J11))</f>
        <v/>
      </c>
      <c r="M11" s="27" t="inlineStr">
        <is>
          <t>(example: link to your chart screenshot)</t>
        </is>
      </c>
      <c r="N11" s="27" t="inlineStr">
        <is>
          <t>EXAMPLE: Asian session is not in my plan</t>
        </is>
      </c>
      <c r="O11" s="27" t="inlineStr">
        <is>
          <t>Tired</t>
        </is>
      </c>
      <c r="P11" s="36">
        <f>IF(L11="","",MAX(0,MAX(L$4:L11)))</f>
        <v/>
      </c>
      <c r="Q11" s="36">
        <f>IF(L11="","",P11-L11)</f>
        <v/>
      </c>
    </row>
    <row r="12">
      <c r="A12" s="33" t="n">
        <v>46307</v>
      </c>
      <c r="B12" s="27" t="inlineStr">
        <is>
          <t>Overlap</t>
        </is>
      </c>
      <c r="C12" s="27" t="inlineStr">
        <is>
          <t>H4 trend pullback</t>
        </is>
      </c>
      <c r="D12" s="27" t="inlineStr">
        <is>
          <t>Long</t>
        </is>
      </c>
      <c r="E12" s="24" t="n">
        <v>4049</v>
      </c>
      <c r="F12" s="24" t="n">
        <v>4041</v>
      </c>
      <c r="G12" s="24" t="n">
        <v>4065</v>
      </c>
      <c r="H12" s="22" t="n">
        <v>0.04</v>
      </c>
      <c r="I12" s="34">
        <f>IF(OR(E12="",F12="",H12=""),"",ABS(E12-F12)*H12*Settings!$B$3)</f>
        <v/>
      </c>
      <c r="J12" s="16" t="n">
        <v>64</v>
      </c>
      <c r="K12" s="35">
        <f>IF(OR(J12="",I12="",I12=0),"",ROUND(J12/I12,2))</f>
        <v/>
      </c>
      <c r="L12" s="34">
        <f>IF(J12="","",SUM(J$4:J12))</f>
        <v/>
      </c>
      <c r="M12" s="27" t="inlineStr">
        <is>
          <t>(example: link to your chart screenshot)</t>
        </is>
      </c>
      <c r="N12" s="27" t="inlineStr">
        <is>
          <t>EXAMPLE: Waited for the pullback to the H4 level</t>
        </is>
      </c>
      <c r="O12" s="27" t="inlineStr">
        <is>
          <t>Patient</t>
        </is>
      </c>
      <c r="P12" s="36">
        <f>IF(L12="","",MAX(0,MAX(L$4:L12)))</f>
        <v/>
      </c>
      <c r="Q12" s="36">
        <f>IF(L12="","",P12-L12)</f>
        <v/>
      </c>
    </row>
    <row r="13">
      <c r="A13" s="33" t="n">
        <v>46308</v>
      </c>
      <c r="B13" s="27" t="inlineStr">
        <is>
          <t>London</t>
        </is>
      </c>
      <c r="C13" s="27" t="inlineStr">
        <is>
          <t>Sweep and reclaim</t>
        </is>
      </c>
      <c r="D13" s="27" t="inlineStr">
        <is>
          <t>Short</t>
        </is>
      </c>
      <c r="E13" s="24" t="n">
        <v>4075.5</v>
      </c>
      <c r="F13" s="24" t="n">
        <v>4081.5</v>
      </c>
      <c r="G13" s="24" t="n">
        <v>4063.5</v>
      </c>
      <c r="H13" s="22" t="n">
        <v>0.05</v>
      </c>
      <c r="I13" s="34">
        <f>IF(OR(E13="",F13="",H13=""),"",ABS(E13-F13)*H13*Settings!$B$3)</f>
        <v/>
      </c>
      <c r="J13" s="16" t="n">
        <v>-30</v>
      </c>
      <c r="K13" s="35">
        <f>IF(OR(J13="",I13="",I13=0),"",ROUND(J13/I13,2))</f>
        <v/>
      </c>
      <c r="L13" s="34">
        <f>IF(J13="","",SUM(J$4:J13))</f>
        <v/>
      </c>
      <c r="M13" s="27" t="inlineStr">
        <is>
          <t>(example: link to your chart screenshot)</t>
        </is>
      </c>
      <c r="N13" s="27" t="inlineStr">
        <is>
          <t>EXAMPLE: Followed the plan; normal loss</t>
        </is>
      </c>
      <c r="O13" s="27" t="inlineStr">
        <is>
          <t>Calm</t>
        </is>
      </c>
      <c r="P13" s="36">
        <f>IF(L13="","",MAX(0,MAX(L$4:L13)))</f>
        <v/>
      </c>
      <c r="Q13" s="36">
        <f>IF(L13="","",P13-L13)</f>
        <v/>
      </c>
    </row>
    <row r="14">
      <c r="A14" s="33" t="n"/>
      <c r="B14" s="27" t="n"/>
      <c r="C14" s="27" t="n"/>
      <c r="D14" s="27" t="n"/>
      <c r="E14" s="24" t="n"/>
      <c r="F14" s="24" t="n"/>
      <c r="G14" s="24" t="n"/>
      <c r="H14" s="22" t="n"/>
      <c r="I14" s="34">
        <f>IF(OR(E14="",F14="",H14=""),"",ABS(E14-F14)*H14*Settings!$B$3)</f>
        <v/>
      </c>
      <c r="J14" s="16" t="n"/>
      <c r="K14" s="35">
        <f>IF(OR(J14="",I14="",I14=0),"",ROUND(J14/I14,2))</f>
        <v/>
      </c>
      <c r="L14" s="34">
        <f>IF(J14="","",SUM(J$4:J14))</f>
        <v/>
      </c>
      <c r="M14" s="27" t="n"/>
      <c r="N14" s="27" t="n"/>
      <c r="O14" s="27" t="n"/>
      <c r="P14" s="36">
        <f>IF(L14="","",MAX(0,MAX(L$4:L14)))</f>
        <v/>
      </c>
      <c r="Q14" s="36">
        <f>IF(L14="","",P14-L14)</f>
        <v/>
      </c>
    </row>
    <row r="15">
      <c r="A15" s="33" t="n"/>
      <c r="B15" s="27" t="n"/>
      <c r="C15" s="27" t="n"/>
      <c r="D15" s="27" t="n"/>
      <c r="E15" s="24" t="n"/>
      <c r="F15" s="24" t="n"/>
      <c r="G15" s="24" t="n"/>
      <c r="H15" s="22" t="n"/>
      <c r="I15" s="34">
        <f>IF(OR(E15="",F15="",H15=""),"",ABS(E15-F15)*H15*Settings!$B$3)</f>
        <v/>
      </c>
      <c r="J15" s="16" t="n"/>
      <c r="K15" s="35">
        <f>IF(OR(J15="",I15="",I15=0),"",ROUND(J15/I15,2))</f>
        <v/>
      </c>
      <c r="L15" s="34">
        <f>IF(J15="","",SUM(J$4:J15))</f>
        <v/>
      </c>
      <c r="M15" s="27" t="n"/>
      <c r="N15" s="27" t="n"/>
      <c r="O15" s="27" t="n"/>
      <c r="P15" s="36">
        <f>IF(L15="","",MAX(0,MAX(L$4:L15)))</f>
        <v/>
      </c>
      <c r="Q15" s="36">
        <f>IF(L15="","",P15-L15)</f>
        <v/>
      </c>
    </row>
    <row r="16">
      <c r="A16" s="33" t="n"/>
      <c r="B16" s="27" t="n"/>
      <c r="C16" s="27" t="n"/>
      <c r="D16" s="27" t="n"/>
      <c r="E16" s="24" t="n"/>
      <c r="F16" s="24" t="n"/>
      <c r="G16" s="24" t="n"/>
      <c r="H16" s="22" t="n"/>
      <c r="I16" s="34">
        <f>IF(OR(E16="",F16="",H16=""),"",ABS(E16-F16)*H16*Settings!$B$3)</f>
        <v/>
      </c>
      <c r="J16" s="16" t="n"/>
      <c r="K16" s="35">
        <f>IF(OR(J16="",I16="",I16=0),"",ROUND(J16/I16,2))</f>
        <v/>
      </c>
      <c r="L16" s="34">
        <f>IF(J16="","",SUM(J$4:J16))</f>
        <v/>
      </c>
      <c r="M16" s="27" t="n"/>
      <c r="N16" s="27" t="n"/>
      <c r="O16" s="27" t="n"/>
      <c r="P16" s="36">
        <f>IF(L16="","",MAX(0,MAX(L$4:L16)))</f>
        <v/>
      </c>
      <c r="Q16" s="36">
        <f>IF(L16="","",P16-L16)</f>
        <v/>
      </c>
    </row>
    <row r="17">
      <c r="A17" s="33" t="n"/>
      <c r="B17" s="27" t="n"/>
      <c r="C17" s="27" t="n"/>
      <c r="D17" s="27" t="n"/>
      <c r="E17" s="24" t="n"/>
      <c r="F17" s="24" t="n"/>
      <c r="G17" s="24" t="n"/>
      <c r="H17" s="22" t="n"/>
      <c r="I17" s="34">
        <f>IF(OR(E17="",F17="",H17=""),"",ABS(E17-F17)*H17*Settings!$B$3)</f>
        <v/>
      </c>
      <c r="J17" s="16" t="n"/>
      <c r="K17" s="35">
        <f>IF(OR(J17="",I17="",I17=0),"",ROUND(J17/I17,2))</f>
        <v/>
      </c>
      <c r="L17" s="34">
        <f>IF(J17="","",SUM(J$4:J17))</f>
        <v/>
      </c>
      <c r="M17" s="27" t="n"/>
      <c r="N17" s="27" t="n"/>
      <c r="O17" s="27" t="n"/>
      <c r="P17" s="36">
        <f>IF(L17="","",MAX(0,MAX(L$4:L17)))</f>
        <v/>
      </c>
      <c r="Q17" s="36">
        <f>IF(L17="","",P17-L17)</f>
        <v/>
      </c>
    </row>
    <row r="18">
      <c r="A18" s="33" t="n"/>
      <c r="B18" s="27" t="n"/>
      <c r="C18" s="27" t="n"/>
      <c r="D18" s="27" t="n"/>
      <c r="E18" s="24" t="n"/>
      <c r="F18" s="24" t="n"/>
      <c r="G18" s="24" t="n"/>
      <c r="H18" s="22" t="n"/>
      <c r="I18" s="34">
        <f>IF(OR(E18="",F18="",H18=""),"",ABS(E18-F18)*H18*Settings!$B$3)</f>
        <v/>
      </c>
      <c r="J18" s="16" t="n"/>
      <c r="K18" s="35">
        <f>IF(OR(J18="",I18="",I18=0),"",ROUND(J18/I18,2))</f>
        <v/>
      </c>
      <c r="L18" s="34">
        <f>IF(J18="","",SUM(J$4:J18))</f>
        <v/>
      </c>
      <c r="M18" s="27" t="n"/>
      <c r="N18" s="27" t="n"/>
      <c r="O18" s="27" t="n"/>
      <c r="P18" s="36">
        <f>IF(L18="","",MAX(0,MAX(L$4:L18)))</f>
        <v/>
      </c>
      <c r="Q18" s="36">
        <f>IF(L18="","",P18-L18)</f>
        <v/>
      </c>
    </row>
    <row r="19">
      <c r="A19" s="33" t="n"/>
      <c r="B19" s="27" t="n"/>
      <c r="C19" s="27" t="n"/>
      <c r="D19" s="27" t="n"/>
      <c r="E19" s="24" t="n"/>
      <c r="F19" s="24" t="n"/>
      <c r="G19" s="24" t="n"/>
      <c r="H19" s="22" t="n"/>
      <c r="I19" s="34">
        <f>IF(OR(E19="",F19="",H19=""),"",ABS(E19-F19)*H19*Settings!$B$3)</f>
        <v/>
      </c>
      <c r="J19" s="16" t="n"/>
      <c r="K19" s="35">
        <f>IF(OR(J19="",I19="",I19=0),"",ROUND(J19/I19,2))</f>
        <v/>
      </c>
      <c r="L19" s="34">
        <f>IF(J19="","",SUM(J$4:J19))</f>
        <v/>
      </c>
      <c r="M19" s="27" t="n"/>
      <c r="N19" s="27" t="n"/>
      <c r="O19" s="27" t="n"/>
      <c r="P19" s="36">
        <f>IF(L19="","",MAX(0,MAX(L$4:L19)))</f>
        <v/>
      </c>
      <c r="Q19" s="36">
        <f>IF(L19="","",P19-L19)</f>
        <v/>
      </c>
    </row>
    <row r="20">
      <c r="A20" s="33" t="n"/>
      <c r="B20" s="27" t="n"/>
      <c r="C20" s="27" t="n"/>
      <c r="D20" s="27" t="n"/>
      <c r="E20" s="24" t="n"/>
      <c r="F20" s="24" t="n"/>
      <c r="G20" s="24" t="n"/>
      <c r="H20" s="22" t="n"/>
      <c r="I20" s="34">
        <f>IF(OR(E20="",F20="",H20=""),"",ABS(E20-F20)*H20*Settings!$B$3)</f>
        <v/>
      </c>
      <c r="J20" s="16" t="n"/>
      <c r="K20" s="35">
        <f>IF(OR(J20="",I20="",I20=0),"",ROUND(J20/I20,2))</f>
        <v/>
      </c>
      <c r="L20" s="34">
        <f>IF(J20="","",SUM(J$4:J20))</f>
        <v/>
      </c>
      <c r="M20" s="27" t="n"/>
      <c r="N20" s="27" t="n"/>
      <c r="O20" s="27" t="n"/>
      <c r="P20" s="36">
        <f>IF(L20="","",MAX(0,MAX(L$4:L20)))</f>
        <v/>
      </c>
      <c r="Q20" s="36">
        <f>IF(L20="","",P20-L20)</f>
        <v/>
      </c>
    </row>
    <row r="21">
      <c r="A21" s="33" t="n"/>
      <c r="B21" s="27" t="n"/>
      <c r="C21" s="27" t="n"/>
      <c r="D21" s="27" t="n"/>
      <c r="E21" s="24" t="n"/>
      <c r="F21" s="24" t="n"/>
      <c r="G21" s="24" t="n"/>
      <c r="H21" s="22" t="n"/>
      <c r="I21" s="34">
        <f>IF(OR(E21="",F21="",H21=""),"",ABS(E21-F21)*H21*Settings!$B$3)</f>
        <v/>
      </c>
      <c r="J21" s="16" t="n"/>
      <c r="K21" s="35">
        <f>IF(OR(J21="",I21="",I21=0),"",ROUND(J21/I21,2))</f>
        <v/>
      </c>
      <c r="L21" s="34">
        <f>IF(J21="","",SUM(J$4:J21))</f>
        <v/>
      </c>
      <c r="M21" s="27" t="n"/>
      <c r="N21" s="27" t="n"/>
      <c r="O21" s="27" t="n"/>
      <c r="P21" s="36">
        <f>IF(L21="","",MAX(0,MAX(L$4:L21)))</f>
        <v/>
      </c>
      <c r="Q21" s="36">
        <f>IF(L21="","",P21-L21)</f>
        <v/>
      </c>
    </row>
    <row r="22">
      <c r="A22" s="33" t="n"/>
      <c r="B22" s="27" t="n"/>
      <c r="C22" s="27" t="n"/>
      <c r="D22" s="27" t="n"/>
      <c r="E22" s="24" t="n"/>
      <c r="F22" s="24" t="n"/>
      <c r="G22" s="24" t="n"/>
      <c r="H22" s="22" t="n"/>
      <c r="I22" s="34">
        <f>IF(OR(E22="",F22="",H22=""),"",ABS(E22-F22)*H22*Settings!$B$3)</f>
        <v/>
      </c>
      <c r="J22" s="16" t="n"/>
      <c r="K22" s="35">
        <f>IF(OR(J22="",I22="",I22=0),"",ROUND(J22/I22,2))</f>
        <v/>
      </c>
      <c r="L22" s="34">
        <f>IF(J22="","",SUM(J$4:J22))</f>
        <v/>
      </c>
      <c r="M22" s="27" t="n"/>
      <c r="N22" s="27" t="n"/>
      <c r="O22" s="27" t="n"/>
      <c r="P22" s="36">
        <f>IF(L22="","",MAX(0,MAX(L$4:L22)))</f>
        <v/>
      </c>
      <c r="Q22" s="36">
        <f>IF(L22="","",P22-L22)</f>
        <v/>
      </c>
    </row>
    <row r="23">
      <c r="A23" s="33" t="n"/>
      <c r="B23" s="27" t="n"/>
      <c r="C23" s="27" t="n"/>
      <c r="D23" s="27" t="n"/>
      <c r="E23" s="24" t="n"/>
      <c r="F23" s="24" t="n"/>
      <c r="G23" s="24" t="n"/>
      <c r="H23" s="22" t="n"/>
      <c r="I23" s="34">
        <f>IF(OR(E23="",F23="",H23=""),"",ABS(E23-F23)*H23*Settings!$B$3)</f>
        <v/>
      </c>
      <c r="J23" s="16" t="n"/>
      <c r="K23" s="35">
        <f>IF(OR(J23="",I23="",I23=0),"",ROUND(J23/I23,2))</f>
        <v/>
      </c>
      <c r="L23" s="34">
        <f>IF(J23="","",SUM(J$4:J23))</f>
        <v/>
      </c>
      <c r="M23" s="27" t="n"/>
      <c r="N23" s="27" t="n"/>
      <c r="O23" s="27" t="n"/>
      <c r="P23" s="36">
        <f>IF(L23="","",MAX(0,MAX(L$4:L23)))</f>
        <v/>
      </c>
      <c r="Q23" s="36">
        <f>IF(L23="","",P23-L23)</f>
        <v/>
      </c>
    </row>
    <row r="24">
      <c r="A24" s="33" t="n"/>
      <c r="B24" s="27" t="n"/>
      <c r="C24" s="27" t="n"/>
      <c r="D24" s="27" t="n"/>
      <c r="E24" s="24" t="n"/>
      <c r="F24" s="24" t="n"/>
      <c r="G24" s="24" t="n"/>
      <c r="H24" s="22" t="n"/>
      <c r="I24" s="34">
        <f>IF(OR(E24="",F24="",H24=""),"",ABS(E24-F24)*H24*Settings!$B$3)</f>
        <v/>
      </c>
      <c r="J24" s="16" t="n"/>
      <c r="K24" s="35">
        <f>IF(OR(J24="",I24="",I24=0),"",ROUND(J24/I24,2))</f>
        <v/>
      </c>
      <c r="L24" s="34">
        <f>IF(J24="","",SUM(J$4:J24))</f>
        <v/>
      </c>
      <c r="M24" s="27" t="n"/>
      <c r="N24" s="27" t="n"/>
      <c r="O24" s="27" t="n"/>
      <c r="P24" s="36">
        <f>IF(L24="","",MAX(0,MAX(L$4:L24)))</f>
        <v/>
      </c>
      <c r="Q24" s="36">
        <f>IF(L24="","",P24-L24)</f>
        <v/>
      </c>
    </row>
    <row r="25">
      <c r="A25" s="33" t="n"/>
      <c r="B25" s="27" t="n"/>
      <c r="C25" s="27" t="n"/>
      <c r="D25" s="27" t="n"/>
      <c r="E25" s="24" t="n"/>
      <c r="F25" s="24" t="n"/>
      <c r="G25" s="24" t="n"/>
      <c r="H25" s="22" t="n"/>
      <c r="I25" s="34">
        <f>IF(OR(E25="",F25="",H25=""),"",ABS(E25-F25)*H25*Settings!$B$3)</f>
        <v/>
      </c>
      <c r="J25" s="16" t="n"/>
      <c r="K25" s="35">
        <f>IF(OR(J25="",I25="",I25=0),"",ROUND(J25/I25,2))</f>
        <v/>
      </c>
      <c r="L25" s="34">
        <f>IF(J25="","",SUM(J$4:J25))</f>
        <v/>
      </c>
      <c r="M25" s="27" t="n"/>
      <c r="N25" s="27" t="n"/>
      <c r="O25" s="27" t="n"/>
      <c r="P25" s="36">
        <f>IF(L25="","",MAX(0,MAX(L$4:L25)))</f>
        <v/>
      </c>
      <c r="Q25" s="36">
        <f>IF(L25="","",P25-L25)</f>
        <v/>
      </c>
    </row>
    <row r="26">
      <c r="A26" s="33" t="n"/>
      <c r="B26" s="27" t="n"/>
      <c r="C26" s="27" t="n"/>
      <c r="D26" s="27" t="n"/>
      <c r="E26" s="24" t="n"/>
      <c r="F26" s="24" t="n"/>
      <c r="G26" s="24" t="n"/>
      <c r="H26" s="22" t="n"/>
      <c r="I26" s="34">
        <f>IF(OR(E26="",F26="",H26=""),"",ABS(E26-F26)*H26*Settings!$B$3)</f>
        <v/>
      </c>
      <c r="J26" s="16" t="n"/>
      <c r="K26" s="35">
        <f>IF(OR(J26="",I26="",I26=0),"",ROUND(J26/I26,2))</f>
        <v/>
      </c>
      <c r="L26" s="34">
        <f>IF(J26="","",SUM(J$4:J26))</f>
        <v/>
      </c>
      <c r="M26" s="27" t="n"/>
      <c r="N26" s="27" t="n"/>
      <c r="O26" s="27" t="n"/>
      <c r="P26" s="36">
        <f>IF(L26="","",MAX(0,MAX(L$4:L26)))</f>
        <v/>
      </c>
      <c r="Q26" s="36">
        <f>IF(L26="","",P26-L26)</f>
        <v/>
      </c>
    </row>
    <row r="27">
      <c r="A27" s="33" t="n"/>
      <c r="B27" s="27" t="n"/>
      <c r="C27" s="27" t="n"/>
      <c r="D27" s="27" t="n"/>
      <c r="E27" s="24" t="n"/>
      <c r="F27" s="24" t="n"/>
      <c r="G27" s="24" t="n"/>
      <c r="H27" s="22" t="n"/>
      <c r="I27" s="34">
        <f>IF(OR(E27="",F27="",H27=""),"",ABS(E27-F27)*H27*Settings!$B$3)</f>
        <v/>
      </c>
      <c r="J27" s="16" t="n"/>
      <c r="K27" s="35">
        <f>IF(OR(J27="",I27="",I27=0),"",ROUND(J27/I27,2))</f>
        <v/>
      </c>
      <c r="L27" s="34">
        <f>IF(J27="","",SUM(J$4:J27))</f>
        <v/>
      </c>
      <c r="M27" s="27" t="n"/>
      <c r="N27" s="27" t="n"/>
      <c r="O27" s="27" t="n"/>
      <c r="P27" s="36">
        <f>IF(L27="","",MAX(0,MAX(L$4:L27)))</f>
        <v/>
      </c>
      <c r="Q27" s="36">
        <f>IF(L27="","",P27-L27)</f>
        <v/>
      </c>
    </row>
    <row r="28">
      <c r="A28" s="33" t="n"/>
      <c r="B28" s="27" t="n"/>
      <c r="C28" s="27" t="n"/>
      <c r="D28" s="27" t="n"/>
      <c r="E28" s="24" t="n"/>
      <c r="F28" s="24" t="n"/>
      <c r="G28" s="24" t="n"/>
      <c r="H28" s="22" t="n"/>
      <c r="I28" s="34">
        <f>IF(OR(E28="",F28="",H28=""),"",ABS(E28-F28)*H28*Settings!$B$3)</f>
        <v/>
      </c>
      <c r="J28" s="16" t="n"/>
      <c r="K28" s="35">
        <f>IF(OR(J28="",I28="",I28=0),"",ROUND(J28/I28,2))</f>
        <v/>
      </c>
      <c r="L28" s="34">
        <f>IF(J28="","",SUM(J$4:J28))</f>
        <v/>
      </c>
      <c r="M28" s="27" t="n"/>
      <c r="N28" s="27" t="n"/>
      <c r="O28" s="27" t="n"/>
      <c r="P28" s="36">
        <f>IF(L28="","",MAX(0,MAX(L$4:L28)))</f>
        <v/>
      </c>
      <c r="Q28" s="36">
        <f>IF(L28="","",P28-L28)</f>
        <v/>
      </c>
    </row>
    <row r="29">
      <c r="A29" s="33" t="n"/>
      <c r="B29" s="27" t="n"/>
      <c r="C29" s="27" t="n"/>
      <c r="D29" s="27" t="n"/>
      <c r="E29" s="24" t="n"/>
      <c r="F29" s="24" t="n"/>
      <c r="G29" s="24" t="n"/>
      <c r="H29" s="22" t="n"/>
      <c r="I29" s="34">
        <f>IF(OR(E29="",F29="",H29=""),"",ABS(E29-F29)*H29*Settings!$B$3)</f>
        <v/>
      </c>
      <c r="J29" s="16" t="n"/>
      <c r="K29" s="35">
        <f>IF(OR(J29="",I29="",I29=0),"",ROUND(J29/I29,2))</f>
        <v/>
      </c>
      <c r="L29" s="34">
        <f>IF(J29="","",SUM(J$4:J29))</f>
        <v/>
      </c>
      <c r="M29" s="27" t="n"/>
      <c r="N29" s="27" t="n"/>
      <c r="O29" s="27" t="n"/>
      <c r="P29" s="36">
        <f>IF(L29="","",MAX(0,MAX(L$4:L29)))</f>
        <v/>
      </c>
      <c r="Q29" s="36">
        <f>IF(L29="","",P29-L29)</f>
        <v/>
      </c>
    </row>
    <row r="30">
      <c r="A30" s="33" t="n"/>
      <c r="B30" s="27" t="n"/>
      <c r="C30" s="27" t="n"/>
      <c r="D30" s="27" t="n"/>
      <c r="E30" s="24" t="n"/>
      <c r="F30" s="24" t="n"/>
      <c r="G30" s="24" t="n"/>
      <c r="H30" s="22" t="n"/>
      <c r="I30" s="34">
        <f>IF(OR(E30="",F30="",H30=""),"",ABS(E30-F30)*H30*Settings!$B$3)</f>
        <v/>
      </c>
      <c r="J30" s="16" t="n"/>
      <c r="K30" s="35">
        <f>IF(OR(J30="",I30="",I30=0),"",ROUND(J30/I30,2))</f>
        <v/>
      </c>
      <c r="L30" s="34">
        <f>IF(J30="","",SUM(J$4:J30))</f>
        <v/>
      </c>
      <c r="M30" s="27" t="n"/>
      <c r="N30" s="27" t="n"/>
      <c r="O30" s="27" t="n"/>
      <c r="P30" s="36">
        <f>IF(L30="","",MAX(0,MAX(L$4:L30)))</f>
        <v/>
      </c>
      <c r="Q30" s="36">
        <f>IF(L30="","",P30-L30)</f>
        <v/>
      </c>
    </row>
    <row r="31">
      <c r="A31" s="33" t="n"/>
      <c r="B31" s="27" t="n"/>
      <c r="C31" s="27" t="n"/>
      <c r="D31" s="27" t="n"/>
      <c r="E31" s="24" t="n"/>
      <c r="F31" s="24" t="n"/>
      <c r="G31" s="24" t="n"/>
      <c r="H31" s="22" t="n"/>
      <c r="I31" s="34">
        <f>IF(OR(E31="",F31="",H31=""),"",ABS(E31-F31)*H31*Settings!$B$3)</f>
        <v/>
      </c>
      <c r="J31" s="16" t="n"/>
      <c r="K31" s="35">
        <f>IF(OR(J31="",I31="",I31=0),"",ROUND(J31/I31,2))</f>
        <v/>
      </c>
      <c r="L31" s="34">
        <f>IF(J31="","",SUM(J$4:J31))</f>
        <v/>
      </c>
      <c r="M31" s="27" t="n"/>
      <c r="N31" s="27" t="n"/>
      <c r="O31" s="27" t="n"/>
      <c r="P31" s="36">
        <f>IF(L31="","",MAX(0,MAX(L$4:L31)))</f>
        <v/>
      </c>
      <c r="Q31" s="36">
        <f>IF(L31="","",P31-L31)</f>
        <v/>
      </c>
    </row>
    <row r="32">
      <c r="A32" s="33" t="n"/>
      <c r="B32" s="27" t="n"/>
      <c r="C32" s="27" t="n"/>
      <c r="D32" s="27" t="n"/>
      <c r="E32" s="24" t="n"/>
      <c r="F32" s="24" t="n"/>
      <c r="G32" s="24" t="n"/>
      <c r="H32" s="22" t="n"/>
      <c r="I32" s="34">
        <f>IF(OR(E32="",F32="",H32=""),"",ABS(E32-F32)*H32*Settings!$B$3)</f>
        <v/>
      </c>
      <c r="J32" s="16" t="n"/>
      <c r="K32" s="35">
        <f>IF(OR(J32="",I32="",I32=0),"",ROUND(J32/I32,2))</f>
        <v/>
      </c>
      <c r="L32" s="34">
        <f>IF(J32="","",SUM(J$4:J32))</f>
        <v/>
      </c>
      <c r="M32" s="27" t="n"/>
      <c r="N32" s="27" t="n"/>
      <c r="O32" s="27" t="n"/>
      <c r="P32" s="36">
        <f>IF(L32="","",MAX(0,MAX(L$4:L32)))</f>
        <v/>
      </c>
      <c r="Q32" s="36">
        <f>IF(L32="","",P32-L32)</f>
        <v/>
      </c>
    </row>
    <row r="33">
      <c r="A33" s="33" t="n"/>
      <c r="B33" s="27" t="n"/>
      <c r="C33" s="27" t="n"/>
      <c r="D33" s="27" t="n"/>
      <c r="E33" s="24" t="n"/>
      <c r="F33" s="24" t="n"/>
      <c r="G33" s="24" t="n"/>
      <c r="H33" s="22" t="n"/>
      <c r="I33" s="34">
        <f>IF(OR(E33="",F33="",H33=""),"",ABS(E33-F33)*H33*Settings!$B$3)</f>
        <v/>
      </c>
      <c r="J33" s="16" t="n"/>
      <c r="K33" s="35">
        <f>IF(OR(J33="",I33="",I33=0),"",ROUND(J33/I33,2))</f>
        <v/>
      </c>
      <c r="L33" s="34">
        <f>IF(J33="","",SUM(J$4:J33))</f>
        <v/>
      </c>
      <c r="M33" s="27" t="n"/>
      <c r="N33" s="27" t="n"/>
      <c r="O33" s="27" t="n"/>
      <c r="P33" s="36">
        <f>IF(L33="","",MAX(0,MAX(L$4:L33)))</f>
        <v/>
      </c>
      <c r="Q33" s="36">
        <f>IF(L33="","",P33-L33)</f>
        <v/>
      </c>
    </row>
    <row r="34">
      <c r="A34" s="33" t="n"/>
      <c r="B34" s="27" t="n"/>
      <c r="C34" s="27" t="n"/>
      <c r="D34" s="27" t="n"/>
      <c r="E34" s="24" t="n"/>
      <c r="F34" s="24" t="n"/>
      <c r="G34" s="24" t="n"/>
      <c r="H34" s="22" t="n"/>
      <c r="I34" s="34">
        <f>IF(OR(E34="",F34="",H34=""),"",ABS(E34-F34)*H34*Settings!$B$3)</f>
        <v/>
      </c>
      <c r="J34" s="16" t="n"/>
      <c r="K34" s="35">
        <f>IF(OR(J34="",I34="",I34=0),"",ROUND(J34/I34,2))</f>
        <v/>
      </c>
      <c r="L34" s="34">
        <f>IF(J34="","",SUM(J$4:J34))</f>
        <v/>
      </c>
      <c r="M34" s="27" t="n"/>
      <c r="N34" s="27" t="n"/>
      <c r="O34" s="27" t="n"/>
      <c r="P34" s="36">
        <f>IF(L34="","",MAX(0,MAX(L$4:L34)))</f>
        <v/>
      </c>
      <c r="Q34" s="36">
        <f>IF(L34="","",P34-L34)</f>
        <v/>
      </c>
    </row>
    <row r="35">
      <c r="A35" s="33" t="n"/>
      <c r="B35" s="27" t="n"/>
      <c r="C35" s="27" t="n"/>
      <c r="D35" s="27" t="n"/>
      <c r="E35" s="24" t="n"/>
      <c r="F35" s="24" t="n"/>
      <c r="G35" s="24" t="n"/>
      <c r="H35" s="22" t="n"/>
      <c r="I35" s="34">
        <f>IF(OR(E35="",F35="",H35=""),"",ABS(E35-F35)*H35*Settings!$B$3)</f>
        <v/>
      </c>
      <c r="J35" s="16" t="n"/>
      <c r="K35" s="35">
        <f>IF(OR(J35="",I35="",I35=0),"",ROUND(J35/I35,2))</f>
        <v/>
      </c>
      <c r="L35" s="34">
        <f>IF(J35="","",SUM(J$4:J35))</f>
        <v/>
      </c>
      <c r="M35" s="27" t="n"/>
      <c r="N35" s="27" t="n"/>
      <c r="O35" s="27" t="n"/>
      <c r="P35" s="36">
        <f>IF(L35="","",MAX(0,MAX(L$4:L35)))</f>
        <v/>
      </c>
      <c r="Q35" s="36">
        <f>IF(L35="","",P35-L35)</f>
        <v/>
      </c>
    </row>
    <row r="36">
      <c r="A36" s="33" t="n"/>
      <c r="B36" s="27" t="n"/>
      <c r="C36" s="27" t="n"/>
      <c r="D36" s="27" t="n"/>
      <c r="E36" s="24" t="n"/>
      <c r="F36" s="24" t="n"/>
      <c r="G36" s="24" t="n"/>
      <c r="H36" s="22" t="n"/>
      <c r="I36" s="34">
        <f>IF(OR(E36="",F36="",H36=""),"",ABS(E36-F36)*H36*Settings!$B$3)</f>
        <v/>
      </c>
      <c r="J36" s="16" t="n"/>
      <c r="K36" s="35">
        <f>IF(OR(J36="",I36="",I36=0),"",ROUND(J36/I36,2))</f>
        <v/>
      </c>
      <c r="L36" s="34">
        <f>IF(J36="","",SUM(J$4:J36))</f>
        <v/>
      </c>
      <c r="M36" s="27" t="n"/>
      <c r="N36" s="27" t="n"/>
      <c r="O36" s="27" t="n"/>
      <c r="P36" s="36">
        <f>IF(L36="","",MAX(0,MAX(L$4:L36)))</f>
        <v/>
      </c>
      <c r="Q36" s="36">
        <f>IF(L36="","",P36-L36)</f>
        <v/>
      </c>
    </row>
    <row r="37">
      <c r="A37" s="33" t="n"/>
      <c r="B37" s="27" t="n"/>
      <c r="C37" s="27" t="n"/>
      <c r="D37" s="27" t="n"/>
      <c r="E37" s="24" t="n"/>
      <c r="F37" s="24" t="n"/>
      <c r="G37" s="24" t="n"/>
      <c r="H37" s="22" t="n"/>
      <c r="I37" s="34">
        <f>IF(OR(E37="",F37="",H37=""),"",ABS(E37-F37)*H37*Settings!$B$3)</f>
        <v/>
      </c>
      <c r="J37" s="16" t="n"/>
      <c r="K37" s="35">
        <f>IF(OR(J37="",I37="",I37=0),"",ROUND(J37/I37,2))</f>
        <v/>
      </c>
      <c r="L37" s="34">
        <f>IF(J37="","",SUM(J$4:J37))</f>
        <v/>
      </c>
      <c r="M37" s="27" t="n"/>
      <c r="N37" s="27" t="n"/>
      <c r="O37" s="27" t="n"/>
      <c r="P37" s="36">
        <f>IF(L37="","",MAX(0,MAX(L$4:L37)))</f>
        <v/>
      </c>
      <c r="Q37" s="36">
        <f>IF(L37="","",P37-L37)</f>
        <v/>
      </c>
    </row>
    <row r="38">
      <c r="A38" s="33" t="n"/>
      <c r="B38" s="27" t="n"/>
      <c r="C38" s="27" t="n"/>
      <c r="D38" s="27" t="n"/>
      <c r="E38" s="24" t="n"/>
      <c r="F38" s="24" t="n"/>
      <c r="G38" s="24" t="n"/>
      <c r="H38" s="22" t="n"/>
      <c r="I38" s="34">
        <f>IF(OR(E38="",F38="",H38=""),"",ABS(E38-F38)*H38*Settings!$B$3)</f>
        <v/>
      </c>
      <c r="J38" s="16" t="n"/>
      <c r="K38" s="35">
        <f>IF(OR(J38="",I38="",I38=0),"",ROUND(J38/I38,2))</f>
        <v/>
      </c>
      <c r="L38" s="34">
        <f>IF(J38="","",SUM(J$4:J38))</f>
        <v/>
      </c>
      <c r="M38" s="27" t="n"/>
      <c r="N38" s="27" t="n"/>
      <c r="O38" s="27" t="n"/>
      <c r="P38" s="36">
        <f>IF(L38="","",MAX(0,MAX(L$4:L38)))</f>
        <v/>
      </c>
      <c r="Q38" s="36">
        <f>IF(L38="","",P38-L38)</f>
        <v/>
      </c>
    </row>
    <row r="39">
      <c r="A39" s="33" t="n"/>
      <c r="B39" s="27" t="n"/>
      <c r="C39" s="27" t="n"/>
      <c r="D39" s="27" t="n"/>
      <c r="E39" s="24" t="n"/>
      <c r="F39" s="24" t="n"/>
      <c r="G39" s="24" t="n"/>
      <c r="H39" s="22" t="n"/>
      <c r="I39" s="34">
        <f>IF(OR(E39="",F39="",H39=""),"",ABS(E39-F39)*H39*Settings!$B$3)</f>
        <v/>
      </c>
      <c r="J39" s="16" t="n"/>
      <c r="K39" s="35">
        <f>IF(OR(J39="",I39="",I39=0),"",ROUND(J39/I39,2))</f>
        <v/>
      </c>
      <c r="L39" s="34">
        <f>IF(J39="","",SUM(J$4:J39))</f>
        <v/>
      </c>
      <c r="M39" s="27" t="n"/>
      <c r="N39" s="27" t="n"/>
      <c r="O39" s="27" t="n"/>
      <c r="P39" s="36">
        <f>IF(L39="","",MAX(0,MAX(L$4:L39)))</f>
        <v/>
      </c>
      <c r="Q39" s="36">
        <f>IF(L39="","",P39-L39)</f>
        <v/>
      </c>
    </row>
    <row r="40">
      <c r="A40" s="33" t="n"/>
      <c r="B40" s="27" t="n"/>
      <c r="C40" s="27" t="n"/>
      <c r="D40" s="27" t="n"/>
      <c r="E40" s="24" t="n"/>
      <c r="F40" s="24" t="n"/>
      <c r="G40" s="24" t="n"/>
      <c r="H40" s="22" t="n"/>
      <c r="I40" s="34">
        <f>IF(OR(E40="",F40="",H40=""),"",ABS(E40-F40)*H40*Settings!$B$3)</f>
        <v/>
      </c>
      <c r="J40" s="16" t="n"/>
      <c r="K40" s="35">
        <f>IF(OR(J40="",I40="",I40=0),"",ROUND(J40/I40,2))</f>
        <v/>
      </c>
      <c r="L40" s="34">
        <f>IF(J40="","",SUM(J$4:J40))</f>
        <v/>
      </c>
      <c r="M40" s="27" t="n"/>
      <c r="N40" s="27" t="n"/>
      <c r="O40" s="27" t="n"/>
      <c r="P40" s="36">
        <f>IF(L40="","",MAX(0,MAX(L$4:L40)))</f>
        <v/>
      </c>
      <c r="Q40" s="36">
        <f>IF(L40="","",P40-L40)</f>
        <v/>
      </c>
    </row>
    <row r="41">
      <c r="A41" s="33" t="n"/>
      <c r="B41" s="27" t="n"/>
      <c r="C41" s="27" t="n"/>
      <c r="D41" s="27" t="n"/>
      <c r="E41" s="24" t="n"/>
      <c r="F41" s="24" t="n"/>
      <c r="G41" s="24" t="n"/>
      <c r="H41" s="22" t="n"/>
      <c r="I41" s="34">
        <f>IF(OR(E41="",F41="",H41=""),"",ABS(E41-F41)*H41*Settings!$B$3)</f>
        <v/>
      </c>
      <c r="J41" s="16" t="n"/>
      <c r="K41" s="35">
        <f>IF(OR(J41="",I41="",I41=0),"",ROUND(J41/I41,2))</f>
        <v/>
      </c>
      <c r="L41" s="34">
        <f>IF(J41="","",SUM(J$4:J41))</f>
        <v/>
      </c>
      <c r="M41" s="27" t="n"/>
      <c r="N41" s="27" t="n"/>
      <c r="O41" s="27" t="n"/>
      <c r="P41" s="36">
        <f>IF(L41="","",MAX(0,MAX(L$4:L41)))</f>
        <v/>
      </c>
      <c r="Q41" s="36">
        <f>IF(L41="","",P41-L41)</f>
        <v/>
      </c>
    </row>
    <row r="42">
      <c r="A42" s="33" t="n"/>
      <c r="B42" s="27" t="n"/>
      <c r="C42" s="27" t="n"/>
      <c r="D42" s="27" t="n"/>
      <c r="E42" s="24" t="n"/>
      <c r="F42" s="24" t="n"/>
      <c r="G42" s="24" t="n"/>
      <c r="H42" s="22" t="n"/>
      <c r="I42" s="34">
        <f>IF(OR(E42="",F42="",H42=""),"",ABS(E42-F42)*H42*Settings!$B$3)</f>
        <v/>
      </c>
      <c r="J42" s="16" t="n"/>
      <c r="K42" s="35">
        <f>IF(OR(J42="",I42="",I42=0),"",ROUND(J42/I42,2))</f>
        <v/>
      </c>
      <c r="L42" s="34">
        <f>IF(J42="","",SUM(J$4:J42))</f>
        <v/>
      </c>
      <c r="M42" s="27" t="n"/>
      <c r="N42" s="27" t="n"/>
      <c r="O42" s="27" t="n"/>
      <c r="P42" s="36">
        <f>IF(L42="","",MAX(0,MAX(L$4:L42)))</f>
        <v/>
      </c>
      <c r="Q42" s="36">
        <f>IF(L42="","",P42-L42)</f>
        <v/>
      </c>
    </row>
    <row r="43">
      <c r="A43" s="33" t="n"/>
      <c r="B43" s="27" t="n"/>
      <c r="C43" s="27" t="n"/>
      <c r="D43" s="27" t="n"/>
      <c r="E43" s="24" t="n"/>
      <c r="F43" s="24" t="n"/>
      <c r="G43" s="24" t="n"/>
      <c r="H43" s="22" t="n"/>
      <c r="I43" s="34">
        <f>IF(OR(E43="",F43="",H43=""),"",ABS(E43-F43)*H43*Settings!$B$3)</f>
        <v/>
      </c>
      <c r="J43" s="16" t="n"/>
      <c r="K43" s="35">
        <f>IF(OR(J43="",I43="",I43=0),"",ROUND(J43/I43,2))</f>
        <v/>
      </c>
      <c r="L43" s="34">
        <f>IF(J43="","",SUM(J$4:J43))</f>
        <v/>
      </c>
      <c r="M43" s="27" t="n"/>
      <c r="N43" s="27" t="n"/>
      <c r="O43" s="27" t="n"/>
      <c r="P43" s="36">
        <f>IF(L43="","",MAX(0,MAX(L$4:L43)))</f>
        <v/>
      </c>
      <c r="Q43" s="36">
        <f>IF(L43="","",P43-L43)</f>
        <v/>
      </c>
    </row>
  </sheetData>
  <mergeCells count="1">
    <mergeCell ref="A1:O1"/>
  </mergeCells>
  <conditionalFormatting sqref="J4:J43">
    <cfRule type="cellIs" priority="1" operator="greaterThan" dxfId="0">
      <formula>0</formula>
    </cfRule>
  </conditionalFormatting>
  <dataValidations count="3">
    <dataValidation sqref="B4:B43" showDropDown="0" showInputMessage="0" showErrorMessage="0" allowBlank="1" type="list">
      <formula1>=Settings!$A$8:$A$12</formula1>
    </dataValidation>
    <dataValidation sqref="D4:D43" showDropDown="0" showInputMessage="0" showErrorMessage="0" allowBlank="1" type="list">
      <formula1>"Long,Short"</formula1>
    </dataValidation>
    <dataValidation sqref="O4:O43" showDropDown="0" showInputMessage="0" showErrorMessage="0" allowBlank="1" type="list">
      <formula1>=Settings!$B$8:$B$18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XAUUSD Global</dc:creator>
  <dc:title>XAUUSD Trading Journal</dc:title>
  <dcterms:created xsi:type="dcterms:W3CDTF">2026-10-30T13:49:13Z</dcterms:created>
  <dcterms:modified xsi:type="dcterms:W3CDTF">2026-10-30T13:49:13Z</dcterms:modified>
</cp:coreProperties>
</file>